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3\"/>
    </mc:Choice>
  </mc:AlternateContent>
  <bookViews>
    <workbookView xWindow="-180" yWindow="-195" windowWidth="15195" windowHeight="8700" tabRatio="414"/>
  </bookViews>
  <sheets>
    <sheet name="list01" sheetId="1" r:id="rId1"/>
    <sheet name="list02" sheetId="4" r:id="rId2"/>
    <sheet name="Титул" sheetId="17" r:id="rId3"/>
    <sheet name="фин" sheetId="18" r:id="rId4"/>
    <sheet name="ф.2" sheetId="19" r:id="rId5"/>
  </sheets>
  <calcPr calcId="152511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45" i="4" l="1"/>
  <c r="D26" i="4" l="1"/>
  <c r="E66" i="19" l="1"/>
  <c r="C66" i="19"/>
  <c r="E37" i="18"/>
  <c r="F20" i="18"/>
  <c r="D20" i="18"/>
  <c r="E16" i="18"/>
  <c r="C16" i="18"/>
  <c r="E34" i="18" l="1"/>
  <c r="E65" i="18" s="1"/>
  <c r="C34" i="18"/>
  <c r="C65" i="18" s="1"/>
  <c r="C71" i="18" s="1"/>
  <c r="E71" i="18"/>
  <c r="I73" i="18" s="1"/>
  <c r="D78" i="4" l="1"/>
  <c r="E79" i="4"/>
  <c r="E9" i="4"/>
  <c r="E14" i="4"/>
  <c r="E24" i="4" s="1"/>
  <c r="E26" i="4"/>
  <c r="D79" i="4" l="1"/>
  <c r="D97" i="4" s="1"/>
  <c r="E78" i="4" l="1"/>
  <c r="E63" i="4"/>
  <c r="D63" i="4"/>
  <c r="D98" i="4" s="1"/>
  <c r="E33" i="4"/>
  <c r="D33" i="4"/>
  <c r="D14" i="4"/>
  <c r="D9" i="4"/>
  <c r="E97" i="4" l="1"/>
  <c r="E98" i="4" s="1"/>
  <c r="D24" i="4"/>
  <c r="D52" i="4"/>
  <c r="D53" i="4" s="1"/>
  <c r="E52" i="4"/>
  <c r="E53" i="4" l="1"/>
</calcChain>
</file>

<file path=xl/sharedStrings.xml><?xml version="1.0" encoding="utf-8"?>
<sst xmlns="http://schemas.openxmlformats.org/spreadsheetml/2006/main" count="566" uniqueCount="447">
  <si>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</si>
  <si>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</si>
  <si>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</si>
  <si>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</si>
  <si>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</si>
  <si>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</si>
  <si>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</si>
  <si>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</si>
  <si>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</si>
  <si>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</si>
  <si>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</si>
  <si>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</si>
  <si>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</si>
  <si>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</si>
  <si>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</si>
  <si>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</si>
  <si>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</si>
  <si>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</si>
  <si>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</si>
  <si>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</si>
  <si>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</si>
  <si>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</si>
  <si>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</si>
  <si>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</si>
  <si>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</si>
  <si>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</si>
  <si>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</si>
  <si>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</si>
  <si>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</si>
  <si>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</si>
  <si>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</si>
  <si>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</si>
  <si>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</si>
  <si>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</si>
  <si>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</si>
  <si>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</si>
  <si>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</si>
  <si>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</si>
  <si>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</si>
  <si>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</si>
  <si>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</si>
  <si>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</si>
  <si>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</si>
  <si>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</si>
  <si>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</si>
  <si>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</si>
  <si>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</si>
  <si>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</si>
  <si>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</si>
  <si>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</si>
  <si>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</si>
  <si>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</si>
  <si>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</si>
  <si>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</si>
  <si>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</si>
  <si>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</si>
  <si>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</si>
  <si>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</si>
  <si>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</si>
  <si>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</si>
  <si>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</si>
  <si>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</si>
  <si>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</si>
  <si>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</si>
  <si>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</si>
  <si>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</si>
  <si>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</si>
  <si>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</si>
  <si>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</si>
  <si>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</si>
  <si>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</si>
  <si>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</si>
  <si>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</si>
  <si>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</si>
  <si>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</si>
  <si>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</si>
  <si>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</si>
  <si>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</si>
  <si>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</si>
  <si>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</si>
  <si>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</si>
  <si>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</si>
  <si>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</si>
  <si>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</si>
  <si>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</si>
  <si>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</si>
  <si>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</si>
  <si>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</si>
  <si>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</si>
  <si>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</si>
  <si>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</si>
  <si>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</si>
  <si>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</si>
  <si>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</si>
  <si>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</si>
  <si>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</si>
  <si>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</si>
  <si>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</si>
  <si>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</si>
  <si>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</si>
  <si>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</si>
  <si>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</si>
  <si>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</si>
  <si>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</si>
  <si>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</si>
  <si>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</si>
  <si>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</si>
  <si>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</si>
  <si>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</si>
  <si>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</si>
  <si>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</si>
  <si>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</si>
  <si>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</si>
  <si>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</si>
  <si>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</si>
  <si>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</si>
  <si>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</si>
  <si>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</si>
  <si>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</si>
  <si>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</si>
  <si>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</si>
  <si>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</si>
  <si>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</si>
  <si>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</si>
  <si>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</si>
  <si>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</si>
  <si>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</si>
  <si>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</si>
  <si>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</si>
  <si>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</si>
  <si>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</si>
  <si>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</si>
  <si>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</si>
  <si>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</si>
  <si>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</si>
  <si>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</si>
  <si>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</si>
  <si>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</si>
  <si>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</si>
  <si>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</si>
  <si>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</si>
  <si>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</si>
  <si>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</si>
  <si>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</si>
  <si>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</si>
  <si>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</si>
  <si>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</si>
  <si>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</si>
  <si>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</si>
  <si>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</si>
  <si>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</si>
  <si>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</si>
  <si>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</si>
  <si>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</si>
  <si>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</si>
  <si>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</si>
  <si>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</si>
  <si>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</si>
  <si>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</si>
  <si>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</si>
  <si>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</si>
  <si>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</si>
  <si>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</si>
  <si>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</si>
  <si>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</si>
  <si>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</si>
  <si>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</si>
  <si>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</si>
  <si>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</si>
  <si>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</si>
  <si>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</si>
  <si>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</si>
  <si>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</si>
  <si>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</si>
  <si>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</si>
  <si>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</si>
  <si>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</si>
  <si>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</si>
  <si>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</si>
  <si>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</si>
  <si>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</si>
  <si>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</si>
  <si>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</si>
  <si>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ОКОНХ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</si>
  <si>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</si>
  <si>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</si>
  <si>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</si>
  <si>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</si>
  <si>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</si>
  <si>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</si>
  <si>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</si>
  <si>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</si>
  <si>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</si>
  <si>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</si>
  <si>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</si>
  <si>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</si>
  <si>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</si>
  <si>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</si>
  <si>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</si>
  <si>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</si>
  <si>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</si>
  <si>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</si>
  <si>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</si>
  <si>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</si>
  <si>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</si>
  <si>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</si>
  <si>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</si>
  <si>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</si>
  <si>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</si>
  <si>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</si>
  <si>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</si>
  <si>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</si>
  <si>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</si>
  <si>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</si>
  <si>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</si>
  <si>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</si>
  <si>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</si>
  <si>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</si>
  <si>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</si>
  <si>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</si>
  <si>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</si>
  <si>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</si>
  <si>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</si>
  <si>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</si>
  <si>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</si>
  <si>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</si>
  <si>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</si>
  <si>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</si>
  <si>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</si>
  <si>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</si>
  <si>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</si>
  <si>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</si>
  <si>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</si>
  <si>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</si>
  <si>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</si>
  <si>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</si>
  <si>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</si>
  <si>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</si>
  <si>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</si>
  <si>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</si>
  <si>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</si>
  <si>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Приложение N 1 к Приказу министра финансов от 27 декабря 2002 г. N 140,
зарегистрированному МЮ 24 января 2003 г. N 1209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</si>
  <si>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</si>
  <si>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</si>
  <si>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</si>
  <si>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</si>
  <si>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Торговля</t>
  </si>
  <si>
    <t>Коллективная</t>
  </si>
  <si>
    <t>Межотрасл.объед.,консорциумы,ассоциации</t>
  </si>
  <si>
    <t>БЕКТЕМИРСКИЙ р-н</t>
  </si>
  <si>
    <t>ФАРГОНА ЙУЛИ КУЧАСИ КУЙЛИК БУЮМ</t>
  </si>
  <si>
    <t>Руководитель____________________________Ф.Ш. Шоисламов</t>
  </si>
  <si>
    <t>Гл.Бухгалтер_____________________________Б.К. Файзуллаева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</si>
  <si>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</si>
  <si>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</si>
  <si>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</si>
  <si>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</si>
  <si>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</si>
  <si>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</si>
  <si>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</si>
  <si>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</si>
  <si>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</si>
  <si>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</si>
  <si>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</si>
  <si>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</si>
  <si>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</si>
  <si>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</si>
  <si>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</si>
  <si>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</si>
  <si>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</si>
  <si>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</si>
  <si>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Оказание услуг</t>
  </si>
  <si>
    <t>ХХТУТ бўйича</t>
  </si>
  <si>
    <t>71270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</si>
  <si>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</si>
  <si>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</si>
  <si>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</si>
  <si>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</si>
  <si>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</si>
  <si>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</si>
  <si>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</si>
  <si>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</si>
  <si>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</si>
  <si>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" ТОШБОЗОРСАВДО"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</si>
  <si>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</si>
  <si>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</si>
  <si>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</si>
  <si>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</si>
  <si>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</si>
  <si>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</si>
  <si>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</si>
  <si>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</si>
  <si>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</si>
  <si>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</si>
  <si>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</si>
  <si>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</si>
  <si>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</si>
  <si>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</si>
  <si>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</si>
  <si>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</si>
  <si>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</si>
  <si>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</si>
  <si>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</si>
  <si>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</si>
  <si>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</si>
  <si>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</si>
  <si>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</si>
  <si>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</si>
  <si>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</si>
  <si>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</si>
  <si>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</si>
  <si>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</si>
  <si>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</si>
  <si>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</si>
  <si>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</si>
  <si>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</si>
  <si>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</si>
  <si>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</si>
  <si>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</si>
  <si>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</si>
  <si>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</si>
  <si>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</si>
  <si>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</si>
  <si>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</si>
  <si>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</si>
  <si>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</si>
  <si>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</si>
  <si>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</si>
  <si>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</si>
  <si>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</si>
  <si>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</si>
  <si>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</si>
  <si>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</si>
  <si>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</si>
  <si>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</si>
  <si>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</si>
  <si>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</si>
  <si>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</si>
  <si>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</si>
  <si>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</si>
  <si>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</si>
  <si>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</si>
  <si>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</si>
  <si>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</si>
  <si>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</si>
  <si>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</si>
  <si>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</si>
  <si>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</si>
  <si>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</si>
  <si>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</si>
  <si>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</si>
  <si>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</si>
  <si>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</si>
  <si>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</si>
  <si>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</si>
  <si>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</si>
  <si>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</si>
  <si>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</si>
  <si>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</si>
  <si>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</si>
  <si>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</si>
  <si>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</si>
  <si>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</si>
  <si>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</si>
  <si>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</si>
  <si>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</si>
  <si>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</si>
  <si>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</si>
  <si>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</si>
  <si>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Кўрсаткичлар номи</t>
  </si>
  <si>
    <t>Ўтган йилнинг</t>
  </si>
  <si>
    <t>Ҳисобот даврида</t>
  </si>
  <si>
    <t>шу даврида</t>
  </si>
  <si>
    <t>За соответствующий</t>
  </si>
  <si>
    <t>За отчетный период</t>
  </si>
  <si>
    <t>период прошлого года</t>
  </si>
  <si>
    <t>даромадлар</t>
  </si>
  <si>
    <t>харажатлар</t>
  </si>
  <si>
    <t>(фойда)</t>
  </si>
  <si>
    <t>(зарарлар)</t>
  </si>
  <si>
    <t>доходы</t>
  </si>
  <si>
    <t>расходы</t>
  </si>
  <si>
    <t>(прибыль)</t>
  </si>
  <si>
    <t>(убытки)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</si>
  <si>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</si>
  <si>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</si>
  <si>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</si>
  <si>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</si>
  <si>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</si>
  <si>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</si>
  <si>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</si>
  <si>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</si>
  <si>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</si>
  <si>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</si>
  <si>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хисоб-китоб бўйича хисоблангандан хақиқатда тўлангани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</si>
  <si>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</si>
  <si>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</si>
  <si>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</si>
  <si>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</si>
  <si>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</si>
  <si>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</si>
  <si>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</si>
  <si>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</si>
  <si>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</si>
  <si>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</si>
  <si>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</si>
  <si>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</si>
  <si>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</si>
  <si>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</si>
  <si>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</si>
  <si>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</si>
  <si>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</si>
  <si>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</si>
  <si>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</si>
  <si>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</si>
  <si>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</si>
  <si>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</si>
  <si>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</si>
  <si>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</si>
  <si>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</si>
  <si>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</si>
  <si>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</si>
  <si>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</si>
  <si>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</si>
  <si>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</si>
  <si>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</si>
  <si>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</si>
  <si>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</si>
  <si>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</si>
  <si>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</si>
  <si>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</si>
  <si>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</si>
  <si>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</si>
  <si>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</si>
  <si>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</si>
  <si>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</si>
  <si>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</si>
  <si>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</si>
  <si>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</si>
  <si>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</si>
  <si>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</si>
  <si>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Шоисламов Ф.Ш.</t>
  </si>
  <si>
    <t>Бош бухгалтер</t>
  </si>
  <si>
    <t>Главный бухгалтер__________________</t>
  </si>
  <si>
    <t>Файзуллаева Б. K.</t>
  </si>
  <si>
    <t>2017 йил 1 январдан 1 июлгача</t>
  </si>
  <si>
    <t>с 1 января по 1 апреля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</si>
</sst>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#,##0.0_ ;[Red]\-#,##0.0\ "/>
    <numFmt numFmtId="166" formatCode="#,##0.0"/>
    <numFmt numFmtId="167" formatCode="0.0"/>
    <numFmt numFmtId="168" formatCode="0.000"/>
    <numFmt numFmtId="169" formatCode="0.0000"/>
  </numFmts>
  <fonts count="14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66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right" vertical="center"/>
    </xf>
    <xf numFmtId="165" fontId="10" fillId="4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65" fontId="10" fillId="4" borderId="4" xfId="0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65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6" fontId="0" fillId="6" borderId="4" xfId="0" applyNumberFormat="1" applyFont="1" applyFill="1" applyBorder="1" applyAlignment="1">
      <alignment horizontal="center" vertical="center"/>
    </xf>
    <xf numFmtId="166" fontId="0" fillId="6" borderId="9" xfId="0" applyNumberFormat="1" applyFont="1" applyFill="1" applyBorder="1" applyAlignment="1">
      <alignment horizontal="center" vertical="center"/>
    </xf>
    <xf numFmtId="166" fontId="0" fillId="6" borderId="8" xfId="0" applyNumberFormat="1" applyFont="1" applyFill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166" fontId="0" fillId="5" borderId="8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166" fontId="0" fillId="5" borderId="9" xfId="0" applyNumberFormat="1" applyFont="1" applyFill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4" fontId="0" fillId="5" borderId="9" xfId="0" applyNumberFormat="1" applyFont="1" applyFill="1" applyBorder="1" applyAlignment="1">
      <alignment horizontal="center" vertical="center"/>
    </xf>
    <xf numFmtId="4" fontId="0" fillId="5" borderId="8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8" fillId="6" borderId="7" xfId="0" applyNumberFormat="1" applyFont="1" applyFill="1" applyBorder="1" applyAlignment="1">
      <alignment horizontal="center" vertical="center"/>
    </xf>
    <xf numFmtId="166" fontId="8" fillId="6" borderId="10" xfId="0" applyNumberFormat="1" applyFont="1" applyFill="1" applyBorder="1" applyAlignment="1">
      <alignment horizontal="center" vertical="center"/>
    </xf>
    <xf numFmtId="166" fontId="8" fillId="6" borderId="11" xfId="0" applyNumberFormat="1" applyFont="1" applyFill="1" applyBorder="1" applyAlignment="1">
      <alignment horizontal="center" vertical="center"/>
    </xf>
    <xf numFmtId="166" fontId="8" fillId="6" borderId="1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6" fontId="8" fillId="5" borderId="7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66" fontId="8" fillId="5" borderId="11" xfId="0" applyNumberFormat="1" applyFont="1" applyFill="1" applyBorder="1" applyAlignment="1">
      <alignment horizontal="center" vertical="center"/>
    </xf>
    <xf numFmtId="166" fontId="8" fillId="5" borderId="12" xfId="0" applyNumberFormat="1" applyFont="1" applyFill="1" applyBorder="1" applyAlignment="1">
      <alignment horizontal="center" vertical="center"/>
    </xf>
    <xf numFmtId="166" fontId="8" fillId="6" borderId="4" xfId="0" applyNumberFormat="1" applyFont="1" applyFill="1" applyBorder="1" applyAlignment="1">
      <alignment horizontal="center" vertical="center"/>
    </xf>
    <xf numFmtId="166" fontId="8" fillId="6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166" fontId="8" fillId="5" borderId="8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</cellXfs>
  <cellStyles count="4">
    <cellStyle name="Обычный" xfId="0" builtinId="0"/>
    <cellStyle name="Обычный 3" xfId="1"/>
    <cellStyle name="Обычный 5" xfId="2"/>
    <cellStyle name="Обычный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6"/>
  <sheetViews>
    <sheetView tabSelected="1" workbookViewId="0"/>
  </sheetViews>
  <sheetFormatPr defaultRowHeight="12.75" x14ac:dyDescent="0.2"/>
  <cols>
    <col min="1" max="1" width="1.7109375" style="20" customWidth="1"/>
    <col min="2" max="2" width="24" style="20" customWidth="1"/>
    <col min="3" max="3" width="8" style="20" customWidth="1"/>
    <col min="4" max="4" width="3.85546875" style="20" bestFit="1" customWidth="1"/>
    <col min="5" max="5" width="4.140625" style="20" customWidth="1"/>
    <col min="6" max="6" width="7.5703125" style="20" bestFit="1" customWidth="1"/>
    <col min="7" max="7" width="27" style="20" customWidth="1"/>
    <col min="8" max="8" width="16.5703125" style="20" customWidth="1"/>
    <col min="9" max="9" width="15.7109375" style="21" customWidth="1"/>
    <col min="10" max="10" width="1.7109375" style="20" customWidth="1"/>
    <col min="11" max="16384" width="9.140625" style="20"/>
  </cols>
  <sheetData>
    <row r="1" spans="1:9" x14ac:dyDescent="0.2">
      <c r="A1" s="19" t="s">
        <v>242</v>
      </c>
      <c r="B1" s="84"/>
      <c r="C1" s="84"/>
      <c r="D1" s="84"/>
      <c r="E1" s="84"/>
      <c r="F1" s="84"/>
      <c r="G1" s="84"/>
      <c r="H1" s="84"/>
      <c r="I1" s="84"/>
    </row>
    <row r="2" spans="1:9" ht="34.5" customHeight="1" x14ac:dyDescent="0.2">
      <c r="B2" s="87" t="s">
        <v>241</v>
      </c>
      <c r="C2" s="87"/>
      <c r="D2" s="87"/>
      <c r="E2" s="87"/>
      <c r="F2" s="87"/>
      <c r="G2" s="87"/>
      <c r="H2" s="87"/>
      <c r="I2" s="87"/>
    </row>
    <row r="3" spans="1:9" ht="26.1" customHeight="1" x14ac:dyDescent="0.2">
      <c r="B3" s="88" t="s">
        <v>240</v>
      </c>
      <c r="C3" s="88"/>
      <c r="D3" s="88"/>
      <c r="E3" s="88"/>
      <c r="F3" s="88"/>
      <c r="G3" s="88"/>
      <c r="H3" s="88"/>
      <c r="I3" s="88"/>
    </row>
    <row r="4" spans="1:9" x14ac:dyDescent="0.2">
      <c r="B4" s="3" t="s">
        <v>220</v>
      </c>
      <c r="C4" s="5">
        <v>2017</v>
      </c>
      <c r="D4" s="2" t="s">
        <v>0</v>
      </c>
      <c r="E4" s="5">
        <v>1</v>
      </c>
      <c r="F4" s="89" t="s">
        <v>174</v>
      </c>
      <c r="G4" s="89"/>
      <c r="H4" s="90"/>
      <c r="I4" s="17" t="s">
        <v>221</v>
      </c>
    </row>
    <row r="5" spans="1:9" x14ac:dyDescent="0.2">
      <c r="B5" s="85" t="s">
        <v>175</v>
      </c>
      <c r="C5" s="85"/>
      <c r="D5" s="85"/>
      <c r="E5" s="85"/>
      <c r="F5" s="85"/>
      <c r="G5" s="85"/>
      <c r="H5" s="86"/>
      <c r="I5" s="22" t="s">
        <v>222</v>
      </c>
    </row>
    <row r="6" spans="1:9" ht="3.95" customHeight="1" x14ac:dyDescent="0.2">
      <c r="B6" s="81"/>
      <c r="C6" s="81"/>
      <c r="D6" s="81"/>
      <c r="E6" s="81"/>
      <c r="F6" s="81"/>
      <c r="G6" s="81"/>
      <c r="H6" s="81"/>
      <c r="I6" s="81"/>
    </row>
    <row r="7" spans="1:9" x14ac:dyDescent="0.2">
      <c r="B7" s="4" t="s">
        <v>178</v>
      </c>
      <c r="C7" s="82" t="s">
        <v>245</v>
      </c>
      <c r="D7" s="82"/>
      <c r="E7" s="82"/>
      <c r="F7" s="82"/>
      <c r="G7" s="82"/>
      <c r="H7" s="6" t="s">
        <v>182</v>
      </c>
      <c r="I7" s="23">
        <v>17491203</v>
      </c>
    </row>
    <row r="8" spans="1:9" ht="3.95" customHeight="1" x14ac:dyDescent="0.2">
      <c r="B8" s="81"/>
      <c r="C8" s="81"/>
      <c r="D8" s="81"/>
      <c r="E8" s="81"/>
      <c r="F8" s="81"/>
      <c r="G8" s="81"/>
      <c r="H8" s="81"/>
      <c r="I8" s="81"/>
    </row>
    <row r="9" spans="1:9" x14ac:dyDescent="0.2">
      <c r="B9" s="4" t="s">
        <v>176</v>
      </c>
      <c r="C9" s="82" t="s">
        <v>246</v>
      </c>
      <c r="D9" s="82"/>
      <c r="E9" s="82"/>
      <c r="F9" s="82"/>
      <c r="G9" s="82"/>
      <c r="H9" s="3" t="s">
        <v>183</v>
      </c>
      <c r="I9" s="24">
        <v>71270</v>
      </c>
    </row>
    <row r="10" spans="1:9" ht="14.25" customHeight="1" x14ac:dyDescent="0.2">
      <c r="B10" s="81"/>
      <c r="C10" s="81"/>
      <c r="D10" s="81"/>
      <c r="E10" s="81"/>
      <c r="F10" s="81"/>
      <c r="G10" s="81"/>
      <c r="H10" s="81"/>
      <c r="I10" s="81"/>
    </row>
    <row r="11" spans="1:9" ht="25.5" x14ac:dyDescent="0.2">
      <c r="B11" s="4" t="s">
        <v>192</v>
      </c>
      <c r="C11" s="82"/>
      <c r="D11" s="82"/>
      <c r="E11" s="82"/>
      <c r="F11" s="82"/>
      <c r="G11" s="82"/>
      <c r="H11" s="6" t="s">
        <v>184</v>
      </c>
      <c r="I11" s="24">
        <v>1150</v>
      </c>
    </row>
    <row r="12" spans="1:9" ht="3.95" customHeight="1" x14ac:dyDescent="0.2">
      <c r="B12" s="81"/>
      <c r="C12" s="81"/>
      <c r="D12" s="81"/>
      <c r="E12" s="81"/>
      <c r="F12" s="81"/>
      <c r="G12" s="81"/>
      <c r="H12" s="81"/>
      <c r="I12" s="81"/>
    </row>
    <row r="13" spans="1:9" x14ac:dyDescent="0.2">
      <c r="B13" s="4" t="s">
        <v>191</v>
      </c>
      <c r="C13" s="82" t="s">
        <v>247</v>
      </c>
      <c r="D13" s="82"/>
      <c r="E13" s="82"/>
      <c r="F13" s="82"/>
      <c r="G13" s="82"/>
      <c r="H13" s="6" t="s">
        <v>185</v>
      </c>
      <c r="I13" s="24">
        <v>144</v>
      </c>
    </row>
    <row r="14" spans="1:9" ht="11.25" customHeight="1" x14ac:dyDescent="0.2">
      <c r="B14" s="81"/>
      <c r="C14" s="81"/>
      <c r="D14" s="81"/>
      <c r="E14" s="81"/>
      <c r="F14" s="81"/>
      <c r="G14" s="81"/>
      <c r="H14" s="81"/>
      <c r="I14" s="81"/>
    </row>
    <row r="15" spans="1:9" ht="25.5" x14ac:dyDescent="0.2">
      <c r="B15" s="4" t="s">
        <v>180</v>
      </c>
      <c r="C15" s="82" t="s">
        <v>248</v>
      </c>
      <c r="D15" s="82"/>
      <c r="E15" s="82"/>
      <c r="F15" s="82"/>
      <c r="G15" s="82"/>
      <c r="H15" s="6" t="s">
        <v>193</v>
      </c>
      <c r="I15" s="24">
        <v>1006</v>
      </c>
    </row>
    <row r="16" spans="1:9" ht="11.25" customHeight="1" x14ac:dyDescent="0.2">
      <c r="B16" s="81"/>
      <c r="C16" s="81"/>
      <c r="D16" s="81"/>
      <c r="E16" s="81"/>
      <c r="F16" s="81"/>
      <c r="G16" s="81"/>
      <c r="H16" s="81"/>
      <c r="I16" s="81"/>
    </row>
    <row r="17" spans="2:9" x14ac:dyDescent="0.2">
      <c r="B17" s="89" t="s">
        <v>177</v>
      </c>
      <c r="C17" s="89"/>
      <c r="D17" s="89"/>
      <c r="E17" s="89"/>
      <c r="F17" s="89"/>
      <c r="G17" s="89"/>
      <c r="H17" s="6" t="s">
        <v>186</v>
      </c>
      <c r="I17" s="24">
        <v>200981420</v>
      </c>
    </row>
    <row r="18" spans="2:9" ht="12.75" customHeight="1" x14ac:dyDescent="0.2">
      <c r="B18" s="81"/>
      <c r="C18" s="81"/>
      <c r="D18" s="81"/>
      <c r="E18" s="81"/>
      <c r="F18" s="81"/>
      <c r="G18" s="81"/>
      <c r="H18" s="81"/>
      <c r="I18" s="81"/>
    </row>
    <row r="19" spans="2:9" x14ac:dyDescent="0.2">
      <c r="B19" s="4" t="s">
        <v>181</v>
      </c>
      <c r="C19" s="82" t="s">
        <v>249</v>
      </c>
      <c r="D19" s="82"/>
      <c r="E19" s="82"/>
      <c r="F19" s="82"/>
      <c r="G19" s="82"/>
      <c r="H19" s="6" t="s">
        <v>187</v>
      </c>
      <c r="I19" s="24">
        <v>1726264</v>
      </c>
    </row>
    <row r="20" spans="2:9" ht="12.75" customHeight="1" x14ac:dyDescent="0.2">
      <c r="B20" s="81"/>
      <c r="C20" s="81"/>
      <c r="D20" s="81"/>
      <c r="E20" s="81"/>
      <c r="F20" s="81"/>
      <c r="G20" s="81"/>
      <c r="H20" s="81"/>
      <c r="I20" s="81"/>
    </row>
    <row r="21" spans="2:9" x14ac:dyDescent="0.2">
      <c r="B21" s="4" t="s">
        <v>223</v>
      </c>
      <c r="C21" s="82" t="s">
        <v>250</v>
      </c>
      <c r="D21" s="82"/>
      <c r="E21" s="82"/>
      <c r="F21" s="82"/>
      <c r="G21" s="82"/>
      <c r="H21" s="6" t="s">
        <v>188</v>
      </c>
      <c r="I21" s="25"/>
    </row>
    <row r="22" spans="2:9" ht="15.75" customHeight="1" x14ac:dyDescent="0.2">
      <c r="B22" s="81"/>
      <c r="C22" s="81"/>
      <c r="D22" s="81"/>
      <c r="E22" s="81"/>
      <c r="F22" s="81"/>
      <c r="G22" s="81"/>
      <c r="H22" s="81"/>
      <c r="I22" s="81"/>
    </row>
    <row r="23" spans="2:9" ht="16.5" x14ac:dyDescent="0.2">
      <c r="B23" s="83" t="s">
        <v>179</v>
      </c>
      <c r="C23" s="83"/>
      <c r="D23" s="83"/>
      <c r="E23" s="83"/>
      <c r="F23" s="83"/>
      <c r="G23" s="83"/>
      <c r="H23" s="3" t="s">
        <v>189</v>
      </c>
      <c r="I23" s="25"/>
    </row>
    <row r="24" spans="2:9" ht="3.95" customHeight="1" x14ac:dyDescent="0.2">
      <c r="B24" s="81"/>
      <c r="C24" s="81"/>
      <c r="D24" s="81"/>
      <c r="E24" s="81"/>
      <c r="F24" s="81"/>
      <c r="G24" s="81"/>
      <c r="H24" s="81"/>
      <c r="I24" s="81"/>
    </row>
    <row r="25" spans="2:9" ht="25.5" x14ac:dyDescent="0.2">
      <c r="B25" s="81"/>
      <c r="C25" s="81"/>
      <c r="D25" s="81"/>
      <c r="E25" s="81"/>
      <c r="F25" s="81"/>
      <c r="G25" s="81"/>
      <c r="H25" s="3" t="s">
        <v>190</v>
      </c>
      <c r="I25" s="25"/>
    </row>
    <row r="26" spans="2:9" x14ac:dyDescent="0.2">
      <c r="B26" s="20" t="s">
        <v>243</v>
      </c>
    </row>
  </sheetData>
  <mergeCells count="25">
    <mergeCell ref="B18:I18"/>
    <mergeCell ref="B8:I8"/>
    <mergeCell ref="B6:I6"/>
    <mergeCell ref="F4:H4"/>
    <mergeCell ref="C9:G9"/>
    <mergeCell ref="B10:I10"/>
    <mergeCell ref="C13:G13"/>
    <mergeCell ref="C15:G15"/>
    <mergeCell ref="B17:G17"/>
    <mergeCell ref="C11:G11"/>
    <mergeCell ref="B16:I16"/>
    <mergeCell ref="B14:I14"/>
    <mergeCell ref="B12:I12"/>
    <mergeCell ref="B1:I1"/>
    <mergeCell ref="B5:H5"/>
    <mergeCell ref="C7:G7"/>
    <mergeCell ref="B2:I2"/>
    <mergeCell ref="B3:I3"/>
    <mergeCell ref="B25:G25"/>
    <mergeCell ref="C21:G21"/>
    <mergeCell ref="B23:G23"/>
    <mergeCell ref="C19:G19"/>
    <mergeCell ref="B24:I24"/>
    <mergeCell ref="B22:I22"/>
    <mergeCell ref="B20:I20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K122"/>
  <sheetViews>
    <sheetView workbookViewId="0"/>
  </sheetViews>
  <sheetFormatPr defaultRowHeight="12.75" x14ac:dyDescent="0.2"/>
  <cols>
    <col min="1" max="1" width="0.5703125" style="28" customWidth="1"/>
    <col min="2" max="2" width="72.5703125" style="28" customWidth="1"/>
    <col min="3" max="3" width="6" style="28" customWidth="1"/>
    <col min="4" max="4" width="14.140625" style="28" customWidth="1"/>
    <col min="5" max="5" width="15.42578125" style="28" customWidth="1"/>
    <col min="6" max="6" width="7.5703125" style="28" customWidth="1"/>
    <col min="7" max="7" width="9.140625" style="28"/>
    <col min="8" max="8" width="15.42578125" style="28" customWidth="1"/>
    <col min="9" max="10" width="9.140625" style="28"/>
    <col min="11" max="11" width="12.28515625" style="28" bestFit="1" customWidth="1"/>
    <col min="12" max="16384" width="9.140625" style="28"/>
  </cols>
  <sheetData>
    <row r="1" spans="2:11" ht="26.1" customHeight="1" x14ac:dyDescent="0.2">
      <c r="B1" s="91" t="s">
        <v>240</v>
      </c>
      <c r="C1" s="91"/>
      <c r="D1" s="91"/>
      <c r="E1" s="91"/>
    </row>
    <row r="2" spans="2:11" ht="38.25" x14ac:dyDescent="0.2">
      <c r="B2" s="26" t="s">
        <v>1</v>
      </c>
      <c r="C2" s="34" t="s">
        <v>173</v>
      </c>
      <c r="D2" s="34" t="s">
        <v>194</v>
      </c>
      <c r="E2" s="34" t="s">
        <v>195</v>
      </c>
    </row>
    <row r="3" spans="2:11" x14ac:dyDescent="0.2">
      <c r="B3" s="10">
        <v>1</v>
      </c>
      <c r="C3" s="15">
        <v>2</v>
      </c>
      <c r="D3" s="15">
        <v>3</v>
      </c>
      <c r="E3" s="15">
        <v>4</v>
      </c>
    </row>
    <row r="4" spans="2:11" ht="22.5" customHeight="1" x14ac:dyDescent="0.2">
      <c r="B4" s="26" t="s">
        <v>3</v>
      </c>
      <c r="C4" s="11" t="s">
        <v>222</v>
      </c>
      <c r="D4" s="29"/>
      <c r="E4" s="29"/>
    </row>
    <row r="5" spans="2:11" ht="18.75" customHeight="1" x14ac:dyDescent="0.2">
      <c r="B5" s="26" t="s">
        <v>4</v>
      </c>
      <c r="C5" s="11" t="s">
        <v>222</v>
      </c>
      <c r="D5" s="29"/>
      <c r="E5" s="29"/>
    </row>
    <row r="6" spans="2:11" ht="20.25" customHeight="1" x14ac:dyDescent="0.2">
      <c r="B6" s="26" t="s">
        <v>225</v>
      </c>
      <c r="C6" s="11" t="s">
        <v>222</v>
      </c>
      <c r="D6" s="29"/>
      <c r="E6" s="29"/>
    </row>
    <row r="7" spans="2:11" x14ac:dyDescent="0.2">
      <c r="B7" s="12" t="s">
        <v>5</v>
      </c>
      <c r="C7" s="11" t="s">
        <v>7</v>
      </c>
      <c r="D7" s="37">
        <v>6974369.2000000002</v>
      </c>
      <c r="E7" s="37">
        <v>7263097.2999999998</v>
      </c>
    </row>
    <row r="8" spans="2:11" x14ac:dyDescent="0.2">
      <c r="B8" s="12" t="s">
        <v>6</v>
      </c>
      <c r="C8" s="11" t="s">
        <v>9</v>
      </c>
      <c r="D8" s="37">
        <v>1347273.9</v>
      </c>
      <c r="E8" s="37">
        <v>1413993.3</v>
      </c>
      <c r="H8" s="48"/>
    </row>
    <row r="9" spans="2:11" x14ac:dyDescent="0.2">
      <c r="B9" s="12" t="s">
        <v>10</v>
      </c>
      <c r="C9" s="11" t="s">
        <v>11</v>
      </c>
      <c r="D9" s="37">
        <f>D7-D8</f>
        <v>5627095.3000000007</v>
      </c>
      <c r="E9" s="37">
        <f>E7-E8</f>
        <v>5849104</v>
      </c>
      <c r="K9" s="77"/>
    </row>
    <row r="10" spans="2:11" x14ac:dyDescent="0.2">
      <c r="B10" s="12" t="s">
        <v>12</v>
      </c>
      <c r="C10" s="11" t="s">
        <v>222</v>
      </c>
      <c r="D10" s="37"/>
      <c r="E10" s="37"/>
      <c r="H10" s="48"/>
    </row>
    <row r="11" spans="2:11" x14ac:dyDescent="0.2">
      <c r="B11" s="12" t="s">
        <v>226</v>
      </c>
      <c r="C11" s="11" t="s">
        <v>8</v>
      </c>
      <c r="D11" s="37"/>
      <c r="E11" s="37"/>
    </row>
    <row r="12" spans="2:11" x14ac:dyDescent="0.2">
      <c r="B12" s="12" t="s">
        <v>227</v>
      </c>
      <c r="C12" s="11" t="s">
        <v>13</v>
      </c>
      <c r="D12" s="37"/>
      <c r="E12" s="37"/>
      <c r="H12" s="48"/>
    </row>
    <row r="13" spans="2:11" x14ac:dyDescent="0.2">
      <c r="B13" s="12" t="s">
        <v>14</v>
      </c>
      <c r="C13" s="11" t="s">
        <v>15</v>
      </c>
      <c r="D13" s="37"/>
      <c r="E13" s="37"/>
    </row>
    <row r="14" spans="2:11" ht="20.25" customHeight="1" x14ac:dyDescent="0.2">
      <c r="B14" s="12" t="s">
        <v>202</v>
      </c>
      <c r="C14" s="13" t="s">
        <v>18</v>
      </c>
      <c r="D14" s="38">
        <f>D15+D16+D19</f>
        <v>379884.9</v>
      </c>
      <c r="E14" s="38">
        <f>E15+E16+E19</f>
        <v>379884.9</v>
      </c>
    </row>
    <row r="15" spans="2:11" x14ac:dyDescent="0.2">
      <c r="B15" s="12" t="s">
        <v>16</v>
      </c>
      <c r="C15" s="11" t="s">
        <v>17</v>
      </c>
      <c r="D15" s="37">
        <v>374630.9</v>
      </c>
      <c r="E15" s="37">
        <v>374630.9</v>
      </c>
    </row>
    <row r="16" spans="2:11" x14ac:dyDescent="0.2">
      <c r="B16" s="12" t="s">
        <v>19</v>
      </c>
      <c r="C16" s="11" t="s">
        <v>20</v>
      </c>
      <c r="D16" s="37">
        <v>2500</v>
      </c>
      <c r="E16" s="37">
        <v>2500</v>
      </c>
    </row>
    <row r="17" spans="2:5" x14ac:dyDescent="0.2">
      <c r="B17" s="12" t="s">
        <v>203</v>
      </c>
      <c r="C17" s="11" t="s">
        <v>21</v>
      </c>
      <c r="D17" s="37"/>
      <c r="E17" s="37"/>
    </row>
    <row r="18" spans="2:5" x14ac:dyDescent="0.2">
      <c r="B18" s="12" t="s">
        <v>25</v>
      </c>
      <c r="C18" s="11" t="s">
        <v>22</v>
      </c>
      <c r="D18" s="37"/>
      <c r="E18" s="37"/>
    </row>
    <row r="19" spans="2:5" x14ac:dyDescent="0.2">
      <c r="B19" s="12" t="s">
        <v>26</v>
      </c>
      <c r="C19" s="11" t="s">
        <v>23</v>
      </c>
      <c r="D19" s="37">
        <v>2754</v>
      </c>
      <c r="E19" s="37">
        <v>2754</v>
      </c>
    </row>
    <row r="20" spans="2:5" x14ac:dyDescent="0.2">
      <c r="B20" s="12" t="s">
        <v>27</v>
      </c>
      <c r="C20" s="11" t="s">
        <v>24</v>
      </c>
      <c r="D20" s="37"/>
      <c r="E20" s="37"/>
    </row>
    <row r="21" spans="2:5" x14ac:dyDescent="0.2">
      <c r="B21" s="12" t="s">
        <v>228</v>
      </c>
      <c r="C21" s="11" t="s">
        <v>28</v>
      </c>
      <c r="D21" s="37">
        <v>899268.3</v>
      </c>
      <c r="E21" s="37">
        <v>990047.4</v>
      </c>
    </row>
    <row r="22" spans="2:5" x14ac:dyDescent="0.2">
      <c r="B22" s="12" t="s">
        <v>229</v>
      </c>
      <c r="C22" s="11" t="s">
        <v>29</v>
      </c>
      <c r="D22" s="37"/>
      <c r="E22" s="37"/>
    </row>
    <row r="23" spans="2:5" x14ac:dyDescent="0.2">
      <c r="B23" s="12" t="s">
        <v>204</v>
      </c>
      <c r="C23" s="11" t="s">
        <v>30</v>
      </c>
      <c r="D23" s="37"/>
      <c r="E23" s="37"/>
    </row>
    <row r="24" spans="2:5" ht="24" customHeight="1" x14ac:dyDescent="0.2">
      <c r="B24" s="12" t="s">
        <v>196</v>
      </c>
      <c r="C24" s="11" t="s">
        <v>31</v>
      </c>
      <c r="D24" s="37">
        <f>D9+D14+D21</f>
        <v>6906248.5000000009</v>
      </c>
      <c r="E24" s="37">
        <f>E9+E14+E21</f>
        <v>7219036.3000000007</v>
      </c>
    </row>
    <row r="25" spans="2:5" ht="22.5" customHeight="1" x14ac:dyDescent="0.2">
      <c r="B25" s="26" t="s">
        <v>32</v>
      </c>
      <c r="C25" s="11" t="s">
        <v>222</v>
      </c>
      <c r="D25" s="37"/>
      <c r="E25" s="37"/>
    </row>
    <row r="26" spans="2:5" ht="21.75" customHeight="1" x14ac:dyDescent="0.2">
      <c r="B26" s="12" t="s">
        <v>205</v>
      </c>
      <c r="C26" s="11" t="s">
        <v>33</v>
      </c>
      <c r="D26" s="38">
        <f>D27+D28</f>
        <v>63845.8</v>
      </c>
      <c r="E26" s="38">
        <f>E27+E28</f>
        <v>78945.100000000006</v>
      </c>
    </row>
    <row r="27" spans="2:5" x14ac:dyDescent="0.2">
      <c r="B27" s="12" t="s">
        <v>34</v>
      </c>
      <c r="C27" s="11" t="s">
        <v>35</v>
      </c>
      <c r="D27" s="37">
        <v>63845.8</v>
      </c>
      <c r="E27" s="37">
        <v>78945.100000000006</v>
      </c>
    </row>
    <row r="28" spans="2:5" x14ac:dyDescent="0.2">
      <c r="B28" s="12" t="s">
        <v>37</v>
      </c>
      <c r="C28" s="11" t="s">
        <v>39</v>
      </c>
      <c r="D28" s="37"/>
      <c r="E28" s="37"/>
    </row>
    <row r="29" spans="2:5" x14ac:dyDescent="0.2">
      <c r="B29" s="12" t="s">
        <v>36</v>
      </c>
      <c r="C29" s="11" t="s">
        <v>40</v>
      </c>
      <c r="D29" s="37"/>
      <c r="E29" s="37"/>
    </row>
    <row r="30" spans="2:5" x14ac:dyDescent="0.2">
      <c r="B30" s="12" t="s">
        <v>38</v>
      </c>
      <c r="C30" s="11" t="s">
        <v>41</v>
      </c>
      <c r="D30" s="37"/>
      <c r="E30" s="37"/>
    </row>
    <row r="31" spans="2:5" x14ac:dyDescent="0.2">
      <c r="B31" s="12" t="s">
        <v>42</v>
      </c>
      <c r="C31" s="11" t="s">
        <v>43</v>
      </c>
      <c r="D31" s="37">
        <v>1165.0999999999999</v>
      </c>
      <c r="E31" s="37">
        <v>873.8</v>
      </c>
    </row>
    <row r="32" spans="2:5" x14ac:dyDescent="0.2">
      <c r="B32" s="12" t="s">
        <v>44</v>
      </c>
      <c r="C32" s="11" t="s">
        <v>45</v>
      </c>
      <c r="D32" s="37"/>
      <c r="E32" s="37"/>
    </row>
    <row r="33" spans="2:8" ht="21" customHeight="1" x14ac:dyDescent="0.2">
      <c r="B33" s="12" t="s">
        <v>46</v>
      </c>
      <c r="C33" s="11" t="s">
        <v>47</v>
      </c>
      <c r="D33" s="37">
        <f>D34+D35+D36+D37+D38+D39+D40+D41+D42+D43+D44</f>
        <v>521692.39999999997</v>
      </c>
      <c r="E33" s="37">
        <f>E34+E35+E36+E37+E38+E39+E40+E41+E42+E43+E44</f>
        <v>482130.69999999995</v>
      </c>
      <c r="H33" s="48"/>
    </row>
    <row r="34" spans="2:8" x14ac:dyDescent="0.2">
      <c r="B34" s="12" t="s">
        <v>218</v>
      </c>
      <c r="C34" s="11" t="s">
        <v>48</v>
      </c>
      <c r="D34" s="37"/>
      <c r="E34" s="37"/>
    </row>
    <row r="35" spans="2:8" x14ac:dyDescent="0.2">
      <c r="B35" s="12" t="s">
        <v>49</v>
      </c>
      <c r="C35" s="11" t="s">
        <v>51</v>
      </c>
      <c r="D35" s="37"/>
      <c r="E35" s="37"/>
      <c r="H35" s="79"/>
    </row>
    <row r="36" spans="2:8" x14ac:dyDescent="0.2">
      <c r="B36" s="12" t="s">
        <v>50</v>
      </c>
      <c r="C36" s="11" t="s">
        <v>52</v>
      </c>
      <c r="D36" s="37"/>
      <c r="E36" s="37"/>
    </row>
    <row r="37" spans="2:8" x14ac:dyDescent="0.2">
      <c r="B37" s="12" t="s">
        <v>53</v>
      </c>
      <c r="C37" s="11" t="s">
        <v>54</v>
      </c>
      <c r="D37" s="37"/>
      <c r="E37" s="37"/>
    </row>
    <row r="38" spans="2:8" x14ac:dyDescent="0.2">
      <c r="B38" s="12" t="s">
        <v>55</v>
      </c>
      <c r="C38" s="11" t="s">
        <v>56</v>
      </c>
      <c r="D38" s="37">
        <v>54416.6</v>
      </c>
      <c r="E38" s="37">
        <v>46797.3</v>
      </c>
    </row>
    <row r="39" spans="2:8" x14ac:dyDescent="0.2">
      <c r="B39" s="12" t="s">
        <v>57</v>
      </c>
      <c r="C39" s="11" t="s">
        <v>58</v>
      </c>
      <c r="D39" s="37">
        <v>13530.9</v>
      </c>
      <c r="E39" s="37">
        <v>27560.5</v>
      </c>
    </row>
    <row r="40" spans="2:8" ht="21" customHeight="1" x14ac:dyDescent="0.2">
      <c r="B40" s="12" t="s">
        <v>217</v>
      </c>
      <c r="C40" s="11" t="s">
        <v>59</v>
      </c>
      <c r="D40" s="37"/>
      <c r="E40" s="37"/>
    </row>
    <row r="41" spans="2:8" ht="21" customHeight="1" x14ac:dyDescent="0.2">
      <c r="B41" s="12" t="s">
        <v>236</v>
      </c>
      <c r="C41" s="11" t="s">
        <v>60</v>
      </c>
      <c r="D41" s="38"/>
      <c r="E41" s="38"/>
    </row>
    <row r="42" spans="2:8" x14ac:dyDescent="0.2">
      <c r="B42" s="12" t="s">
        <v>61</v>
      </c>
      <c r="C42" s="11" t="s">
        <v>62</v>
      </c>
      <c r="D42" s="37"/>
      <c r="E42" s="37"/>
    </row>
    <row r="43" spans="2:8" x14ac:dyDescent="0.2">
      <c r="B43" s="12" t="s">
        <v>63</v>
      </c>
      <c r="C43" s="11" t="s">
        <v>64</v>
      </c>
      <c r="D43" s="37">
        <v>58338.3</v>
      </c>
      <c r="E43" s="37">
        <v>58338.3</v>
      </c>
    </row>
    <row r="44" spans="2:8" x14ac:dyDescent="0.2">
      <c r="B44" s="12" t="s">
        <v>65</v>
      </c>
      <c r="C44" s="11" t="s">
        <v>66</v>
      </c>
      <c r="D44" s="37">
        <v>395406.6</v>
      </c>
      <c r="E44" s="37">
        <v>349434.6</v>
      </c>
    </row>
    <row r="45" spans="2:8" x14ac:dyDescent="0.2">
      <c r="B45" s="12" t="s">
        <v>67</v>
      </c>
      <c r="C45" s="11" t="s">
        <v>69</v>
      </c>
      <c r="D45" s="37">
        <v>39727.599999999999</v>
      </c>
      <c r="E45" s="37">
        <f>E47+E49</f>
        <v>3978.5</v>
      </c>
      <c r="H45" s="80"/>
    </row>
    <row r="46" spans="2:8" x14ac:dyDescent="0.2">
      <c r="B46" s="12" t="s">
        <v>68</v>
      </c>
      <c r="C46" s="11" t="s">
        <v>70</v>
      </c>
      <c r="D46" s="37"/>
      <c r="E46" s="37"/>
    </row>
    <row r="47" spans="2:8" x14ac:dyDescent="0.2">
      <c r="B47" s="12" t="s">
        <v>71</v>
      </c>
      <c r="C47" s="11" t="s">
        <v>72</v>
      </c>
      <c r="D47" s="37">
        <v>39727.599999999999</v>
      </c>
      <c r="E47" s="37">
        <v>3043.8</v>
      </c>
    </row>
    <row r="48" spans="2:8" x14ac:dyDescent="0.2">
      <c r="B48" s="12" t="s">
        <v>74</v>
      </c>
      <c r="C48" s="11" t="s">
        <v>73</v>
      </c>
      <c r="D48" s="37"/>
      <c r="E48" s="37"/>
    </row>
    <row r="49" spans="2:8" x14ac:dyDescent="0.2">
      <c r="B49" s="12" t="s">
        <v>76</v>
      </c>
      <c r="C49" s="11" t="s">
        <v>75</v>
      </c>
      <c r="D49" s="37"/>
      <c r="E49" s="37">
        <v>934.7</v>
      </c>
    </row>
    <row r="50" spans="2:8" x14ac:dyDescent="0.2">
      <c r="B50" s="12" t="s">
        <v>230</v>
      </c>
      <c r="C50" s="11" t="s">
        <v>77</v>
      </c>
      <c r="D50" s="37">
        <v>55606.1</v>
      </c>
      <c r="E50" s="37">
        <v>55606.1</v>
      </c>
    </row>
    <row r="51" spans="2:8" x14ac:dyDescent="0.2">
      <c r="B51" s="12" t="s">
        <v>79</v>
      </c>
      <c r="C51" s="11" t="s">
        <v>78</v>
      </c>
      <c r="D51" s="37"/>
      <c r="E51" s="37"/>
    </row>
    <row r="52" spans="2:8" ht="20.25" customHeight="1" x14ac:dyDescent="0.2">
      <c r="B52" s="7" t="s">
        <v>197</v>
      </c>
      <c r="C52" s="14" t="s">
        <v>80</v>
      </c>
      <c r="D52" s="39">
        <f>D26+D33+D45+D50+D31</f>
        <v>682036.99999999988</v>
      </c>
      <c r="E52" s="39">
        <f>E26+E33+E45+E50+E31</f>
        <v>621534.19999999995</v>
      </c>
      <c r="F52" s="30"/>
      <c r="G52" s="31"/>
    </row>
    <row r="53" spans="2:8" ht="21" customHeight="1" x14ac:dyDescent="0.2">
      <c r="B53" s="43" t="s">
        <v>81</v>
      </c>
      <c r="C53" s="13" t="s">
        <v>82</v>
      </c>
      <c r="D53" s="47">
        <f>D24+D52</f>
        <v>7588285.5000000009</v>
      </c>
      <c r="E53" s="47">
        <f>E52+E24</f>
        <v>7840570.5000000009</v>
      </c>
      <c r="H53" s="77"/>
    </row>
    <row r="54" spans="2:8" ht="20.25" customHeight="1" x14ac:dyDescent="0.2">
      <c r="B54" s="36" t="s">
        <v>83</v>
      </c>
      <c r="C54" s="11" t="s">
        <v>222</v>
      </c>
      <c r="D54" s="37"/>
      <c r="E54" s="37"/>
    </row>
    <row r="55" spans="2:8" x14ac:dyDescent="0.2">
      <c r="B55" s="9" t="s">
        <v>231</v>
      </c>
      <c r="C55" s="11" t="s">
        <v>222</v>
      </c>
      <c r="D55" s="37"/>
      <c r="E55" s="37"/>
    </row>
    <row r="56" spans="2:8" x14ac:dyDescent="0.2">
      <c r="B56" s="12" t="s">
        <v>84</v>
      </c>
      <c r="C56" s="11" t="s">
        <v>85</v>
      </c>
      <c r="D56" s="37">
        <v>1394998.8</v>
      </c>
      <c r="E56" s="37">
        <v>1394998.8</v>
      </c>
    </row>
    <row r="57" spans="2:8" x14ac:dyDescent="0.2">
      <c r="B57" s="12" t="s">
        <v>232</v>
      </c>
      <c r="C57" s="11" t="s">
        <v>86</v>
      </c>
      <c r="D57" s="37">
        <v>79974.899999999994</v>
      </c>
      <c r="E57" s="37">
        <v>79974.899999999994</v>
      </c>
    </row>
    <row r="58" spans="2:8" x14ac:dyDescent="0.2">
      <c r="B58" s="12" t="s">
        <v>87</v>
      </c>
      <c r="C58" s="11" t="s">
        <v>88</v>
      </c>
      <c r="D58" s="37">
        <v>2661426.2000000002</v>
      </c>
      <c r="E58" s="37">
        <v>3002167.3</v>
      </c>
    </row>
    <row r="59" spans="2:8" x14ac:dyDescent="0.2">
      <c r="B59" s="12" t="s">
        <v>89</v>
      </c>
      <c r="C59" s="11" t="s">
        <v>90</v>
      </c>
      <c r="D59" s="37"/>
      <c r="E59" s="37"/>
    </row>
    <row r="60" spans="2:8" x14ac:dyDescent="0.2">
      <c r="B60" s="12" t="s">
        <v>92</v>
      </c>
      <c r="C60" s="11" t="s">
        <v>91</v>
      </c>
      <c r="D60" s="37">
        <v>680816.2</v>
      </c>
      <c r="E60" s="37">
        <v>947460.1</v>
      </c>
    </row>
    <row r="61" spans="2:8" x14ac:dyDescent="0.2">
      <c r="B61" s="12" t="s">
        <v>233</v>
      </c>
      <c r="C61" s="11" t="s">
        <v>93</v>
      </c>
      <c r="D61" s="37">
        <v>197907</v>
      </c>
      <c r="E61" s="37">
        <v>197907</v>
      </c>
    </row>
    <row r="62" spans="2:8" ht="17.25" customHeight="1" x14ac:dyDescent="0.2">
      <c r="B62" s="12" t="s">
        <v>94</v>
      </c>
      <c r="C62" s="11" t="s">
        <v>95</v>
      </c>
      <c r="D62" s="37"/>
      <c r="E62" s="37"/>
    </row>
    <row r="63" spans="2:8" ht="21.75" customHeight="1" x14ac:dyDescent="0.2">
      <c r="B63" s="12" t="s">
        <v>198</v>
      </c>
      <c r="C63" s="11" t="s">
        <v>96</v>
      </c>
      <c r="D63" s="37">
        <f>D56+D57+D58+D60+D61+D62</f>
        <v>5015123.1000000006</v>
      </c>
      <c r="E63" s="37">
        <f>E56+E57+E58+E60+E61+E62</f>
        <v>5622508.0999999996</v>
      </c>
      <c r="H63" s="78"/>
    </row>
    <row r="64" spans="2:8" ht="21.75" customHeight="1" x14ac:dyDescent="0.2">
      <c r="B64" s="44"/>
      <c r="C64" s="45"/>
      <c r="D64" s="46"/>
      <c r="E64" s="46"/>
    </row>
    <row r="65" spans="2:8" ht="24" customHeight="1" x14ac:dyDescent="0.2">
      <c r="B65" s="26" t="s">
        <v>207</v>
      </c>
      <c r="C65" s="11" t="s">
        <v>222</v>
      </c>
      <c r="D65" s="37"/>
      <c r="E65" s="37"/>
    </row>
    <row r="66" spans="2:8" ht="25.5" x14ac:dyDescent="0.2">
      <c r="B66" s="12" t="s">
        <v>209</v>
      </c>
      <c r="C66" s="11" t="s">
        <v>97</v>
      </c>
      <c r="D66" s="38"/>
      <c r="E66" s="38"/>
      <c r="H66" s="31"/>
    </row>
    <row r="67" spans="2:8" ht="25.5" x14ac:dyDescent="0.2">
      <c r="B67" s="12" t="s">
        <v>237</v>
      </c>
      <c r="C67" s="11" t="s">
        <v>98</v>
      </c>
      <c r="D67" s="38"/>
      <c r="E67" s="38"/>
    </row>
    <row r="68" spans="2:8" x14ac:dyDescent="0.2">
      <c r="B68" s="12" t="s">
        <v>99</v>
      </c>
      <c r="C68" s="11" t="s">
        <v>100</v>
      </c>
      <c r="D68" s="37"/>
      <c r="E68" s="37"/>
    </row>
    <row r="69" spans="2:8" x14ac:dyDescent="0.2">
      <c r="B69" s="12" t="s">
        <v>101</v>
      </c>
      <c r="C69" s="11" t="s">
        <v>102</v>
      </c>
      <c r="D69" s="37"/>
      <c r="E69" s="37"/>
    </row>
    <row r="70" spans="2:8" ht="25.5" x14ac:dyDescent="0.2">
      <c r="B70" s="12" t="s">
        <v>212</v>
      </c>
      <c r="C70" s="11" t="s">
        <v>103</v>
      </c>
      <c r="D70" s="38"/>
      <c r="E70" s="38"/>
    </row>
    <row r="71" spans="2:8" x14ac:dyDescent="0.2">
      <c r="B71" s="12" t="s">
        <v>199</v>
      </c>
      <c r="C71" s="11" t="s">
        <v>104</v>
      </c>
      <c r="D71" s="37"/>
      <c r="E71" s="37"/>
    </row>
    <row r="72" spans="2:8" ht="25.5" x14ac:dyDescent="0.2">
      <c r="B72" s="12" t="s">
        <v>238</v>
      </c>
      <c r="C72" s="11" t="s">
        <v>105</v>
      </c>
      <c r="D72" s="38"/>
      <c r="E72" s="38"/>
      <c r="H72" s="31"/>
    </row>
    <row r="73" spans="2:8" x14ac:dyDescent="0.2">
      <c r="B73" s="12" t="s">
        <v>106</v>
      </c>
      <c r="C73" s="11" t="s">
        <v>109</v>
      </c>
      <c r="D73" s="37"/>
      <c r="E73" s="37"/>
    </row>
    <row r="74" spans="2:8" x14ac:dyDescent="0.2">
      <c r="B74" s="12" t="s">
        <v>107</v>
      </c>
      <c r="C74" s="11" t="s">
        <v>110</v>
      </c>
      <c r="D74" s="37"/>
      <c r="E74" s="37"/>
    </row>
    <row r="75" spans="2:8" x14ac:dyDescent="0.2">
      <c r="B75" s="12" t="s">
        <v>108</v>
      </c>
      <c r="C75" s="11" t="s">
        <v>111</v>
      </c>
      <c r="D75" s="37"/>
      <c r="E75" s="37"/>
    </row>
    <row r="76" spans="2:8" x14ac:dyDescent="0.2">
      <c r="B76" s="12" t="s">
        <v>200</v>
      </c>
      <c r="C76" s="11" t="s">
        <v>112</v>
      </c>
      <c r="D76" s="37"/>
      <c r="E76" s="37"/>
    </row>
    <row r="77" spans="2:8" x14ac:dyDescent="0.2">
      <c r="B77" s="12" t="s">
        <v>113</v>
      </c>
      <c r="C77" s="11" t="s">
        <v>114</v>
      </c>
      <c r="D77" s="37"/>
      <c r="E77" s="37"/>
    </row>
    <row r="78" spans="2:8" ht="35.25" customHeight="1" x14ac:dyDescent="0.2">
      <c r="B78" s="12" t="s">
        <v>208</v>
      </c>
      <c r="C78" s="11" t="s">
        <v>115</v>
      </c>
      <c r="D78" s="38">
        <f>D81+D83+D87+D88+D90+D91+D92+D93+D96</f>
        <v>2573162.4</v>
      </c>
      <c r="E78" s="38">
        <f>E79+E82+E93</f>
        <v>2218062.4000000004</v>
      </c>
    </row>
    <row r="79" spans="2:8" ht="29.25" customHeight="1" x14ac:dyDescent="0.2">
      <c r="B79" s="12" t="s">
        <v>210</v>
      </c>
      <c r="C79" s="11" t="s">
        <v>116</v>
      </c>
      <c r="D79" s="38">
        <f>D81+D87+D88+D90+D91+D92+D96</f>
        <v>2260162.4</v>
      </c>
      <c r="E79" s="38">
        <f>E81+E83+E87+E88+E90+E91+E92+E96</f>
        <v>2218062.4000000004</v>
      </c>
    </row>
    <row r="80" spans="2:8" x14ac:dyDescent="0.2">
      <c r="B80" s="12" t="s">
        <v>219</v>
      </c>
      <c r="C80" s="11" t="s">
        <v>117</v>
      </c>
      <c r="D80" s="37"/>
      <c r="E80" s="37"/>
    </row>
    <row r="81" spans="2:5" x14ac:dyDescent="0.2">
      <c r="B81" s="12" t="s">
        <v>234</v>
      </c>
      <c r="C81" s="11" t="s">
        <v>118</v>
      </c>
      <c r="D81" s="37">
        <v>1102299.2</v>
      </c>
      <c r="E81" s="37">
        <v>1111514.7</v>
      </c>
    </row>
    <row r="82" spans="2:5" x14ac:dyDescent="0.2">
      <c r="B82" s="12" t="s">
        <v>235</v>
      </c>
      <c r="C82" s="11" t="s">
        <v>119</v>
      </c>
      <c r="D82" s="37"/>
      <c r="E82" s="37"/>
    </row>
    <row r="83" spans="2:5" x14ac:dyDescent="0.2">
      <c r="B83" s="12" t="s">
        <v>211</v>
      </c>
      <c r="C83" s="11" t="s">
        <v>120</v>
      </c>
      <c r="D83" s="37">
        <v>313000</v>
      </c>
      <c r="E83" s="37">
        <v>297920</v>
      </c>
    </row>
    <row r="84" spans="2:5" x14ac:dyDescent="0.2">
      <c r="B84" s="12" t="s">
        <v>121</v>
      </c>
      <c r="C84" s="11" t="s">
        <v>122</v>
      </c>
      <c r="D84" s="37"/>
      <c r="E84" s="37"/>
    </row>
    <row r="85" spans="2:5" ht="25.5" x14ac:dyDescent="0.2">
      <c r="B85" s="12" t="s">
        <v>239</v>
      </c>
      <c r="C85" s="11" t="s">
        <v>123</v>
      </c>
      <c r="D85" s="37"/>
      <c r="E85" s="37"/>
    </row>
    <row r="86" spans="2:5" x14ac:dyDescent="0.2">
      <c r="B86" s="12" t="s">
        <v>124</v>
      </c>
      <c r="C86" s="11" t="s">
        <v>125</v>
      </c>
      <c r="D86" s="37"/>
      <c r="E86" s="37"/>
    </row>
    <row r="87" spans="2:5" x14ac:dyDescent="0.2">
      <c r="B87" s="12" t="s">
        <v>126</v>
      </c>
      <c r="C87" s="11" t="s">
        <v>127</v>
      </c>
      <c r="D87" s="37"/>
      <c r="E87" s="37"/>
    </row>
    <row r="88" spans="2:5" x14ac:dyDescent="0.2">
      <c r="B88" s="12" t="s">
        <v>128</v>
      </c>
      <c r="C88" s="11" t="s">
        <v>129</v>
      </c>
      <c r="D88" s="37">
        <v>757669.7</v>
      </c>
      <c r="E88" s="37">
        <v>454908.8</v>
      </c>
    </row>
    <row r="89" spans="2:5" x14ac:dyDescent="0.2">
      <c r="B89" s="12" t="s">
        <v>130</v>
      </c>
      <c r="C89" s="11" t="s">
        <v>131</v>
      </c>
      <c r="D89" s="37"/>
      <c r="E89" s="37"/>
    </row>
    <row r="90" spans="2:5" x14ac:dyDescent="0.2">
      <c r="B90" s="12" t="s">
        <v>132</v>
      </c>
      <c r="C90" s="11" t="s">
        <v>133</v>
      </c>
      <c r="D90" s="37">
        <v>70305</v>
      </c>
      <c r="E90" s="37">
        <v>54748</v>
      </c>
    </row>
    <row r="91" spans="2:5" x14ac:dyDescent="0.2">
      <c r="B91" s="12" t="s">
        <v>134</v>
      </c>
      <c r="C91" s="11" t="s">
        <v>136</v>
      </c>
      <c r="D91" s="37">
        <v>5486.6</v>
      </c>
      <c r="E91" s="37">
        <v>5486.6</v>
      </c>
    </row>
    <row r="92" spans="2:5" x14ac:dyDescent="0.2">
      <c r="B92" s="12" t="s">
        <v>206</v>
      </c>
      <c r="C92" s="11" t="s">
        <v>137</v>
      </c>
      <c r="D92" s="37">
        <v>249675.6</v>
      </c>
      <c r="E92" s="37">
        <v>271079.2</v>
      </c>
    </row>
    <row r="93" spans="2:5" x14ac:dyDescent="0.2">
      <c r="B93" s="12" t="s">
        <v>135</v>
      </c>
      <c r="C93" s="11" t="s">
        <v>138</v>
      </c>
      <c r="D93" s="37"/>
      <c r="E93" s="37"/>
    </row>
    <row r="94" spans="2:5" x14ac:dyDescent="0.2">
      <c r="B94" s="12" t="s">
        <v>140</v>
      </c>
      <c r="C94" s="11" t="s">
        <v>139</v>
      </c>
      <c r="D94" s="37"/>
      <c r="E94" s="37"/>
    </row>
    <row r="95" spans="2:5" x14ac:dyDescent="0.2">
      <c r="B95" s="12" t="s">
        <v>142</v>
      </c>
      <c r="C95" s="11" t="s">
        <v>141</v>
      </c>
      <c r="D95" s="37"/>
      <c r="E95" s="37"/>
    </row>
    <row r="96" spans="2:5" x14ac:dyDescent="0.2">
      <c r="B96" s="12" t="s">
        <v>144</v>
      </c>
      <c r="C96" s="11" t="s">
        <v>143</v>
      </c>
      <c r="D96" s="37">
        <v>74726.3</v>
      </c>
      <c r="E96" s="37">
        <v>22405.1</v>
      </c>
    </row>
    <row r="97" spans="2:5" x14ac:dyDescent="0.2">
      <c r="B97" s="12" t="s">
        <v>201</v>
      </c>
      <c r="C97" s="11" t="s">
        <v>145</v>
      </c>
      <c r="D97" s="40">
        <f>D66+D78</f>
        <v>2573162.4</v>
      </c>
      <c r="E97" s="40">
        <f>E66+E78</f>
        <v>2218062.4000000004</v>
      </c>
    </row>
    <row r="98" spans="2:5" x14ac:dyDescent="0.2">
      <c r="B98" s="12" t="s">
        <v>146</v>
      </c>
      <c r="C98" s="11" t="s">
        <v>147</v>
      </c>
      <c r="D98" s="40">
        <f>D63+D78</f>
        <v>7588285.5</v>
      </c>
      <c r="E98" s="40">
        <f>E63+E97</f>
        <v>7840570.5</v>
      </c>
    </row>
    <row r="99" spans="2:5" x14ac:dyDescent="0.2">
      <c r="B99" s="32"/>
      <c r="C99" s="33"/>
    </row>
    <row r="100" spans="2:5" x14ac:dyDescent="0.2">
      <c r="B100" s="27"/>
      <c r="C100" s="33"/>
      <c r="E100" s="77"/>
    </row>
    <row r="101" spans="2:5" ht="24.75" customHeight="1" x14ac:dyDescent="0.2">
      <c r="B101" s="91" t="s">
        <v>244</v>
      </c>
      <c r="C101" s="91"/>
      <c r="D101" s="91"/>
      <c r="E101" s="91"/>
    </row>
    <row r="102" spans="2:5" ht="38.25" x14ac:dyDescent="0.2">
      <c r="B102" s="16" t="s">
        <v>1</v>
      </c>
      <c r="C102" s="17" t="s">
        <v>2</v>
      </c>
      <c r="D102" s="17" t="s">
        <v>194</v>
      </c>
      <c r="E102" s="17" t="s">
        <v>195</v>
      </c>
    </row>
    <row r="103" spans="2:5" x14ac:dyDescent="0.2">
      <c r="B103" s="16">
        <v>1</v>
      </c>
      <c r="C103" s="18">
        <v>2</v>
      </c>
      <c r="D103" s="18">
        <v>3</v>
      </c>
      <c r="E103" s="18">
        <v>4</v>
      </c>
    </row>
    <row r="104" spans="2:5" x14ac:dyDescent="0.2">
      <c r="B104" s="8" t="s">
        <v>213</v>
      </c>
      <c r="C104" s="1" t="s">
        <v>148</v>
      </c>
      <c r="D104" s="41"/>
      <c r="E104" s="41"/>
    </row>
    <row r="105" spans="2:5" x14ac:dyDescent="0.2">
      <c r="B105" s="8" t="s">
        <v>149</v>
      </c>
      <c r="C105" s="1" t="s">
        <v>160</v>
      </c>
      <c r="D105" s="41"/>
      <c r="E105" s="41"/>
    </row>
    <row r="106" spans="2:5" x14ac:dyDescent="0.2">
      <c r="B106" s="8" t="s">
        <v>150</v>
      </c>
      <c r="C106" s="1" t="s">
        <v>161</v>
      </c>
      <c r="D106" s="41"/>
      <c r="E106" s="41"/>
    </row>
    <row r="107" spans="2:5" x14ac:dyDescent="0.2">
      <c r="B107" s="8" t="s">
        <v>151</v>
      </c>
      <c r="C107" s="1" t="s">
        <v>162</v>
      </c>
      <c r="D107" s="41"/>
      <c r="E107" s="41"/>
    </row>
    <row r="108" spans="2:5" x14ac:dyDescent="0.2">
      <c r="B108" s="8" t="s">
        <v>216</v>
      </c>
      <c r="C108" s="1" t="s">
        <v>163</v>
      </c>
      <c r="D108" s="41"/>
      <c r="E108" s="41"/>
    </row>
    <row r="109" spans="2:5" x14ac:dyDescent="0.2">
      <c r="B109" s="8" t="s">
        <v>152</v>
      </c>
      <c r="C109" s="1" t="s">
        <v>164</v>
      </c>
      <c r="D109" s="41"/>
      <c r="E109" s="41"/>
    </row>
    <row r="110" spans="2:5" x14ac:dyDescent="0.2">
      <c r="B110" s="8" t="s">
        <v>153</v>
      </c>
      <c r="C110" s="1" t="s">
        <v>165</v>
      </c>
      <c r="D110" s="41"/>
      <c r="E110" s="41"/>
    </row>
    <row r="111" spans="2:5" x14ac:dyDescent="0.2">
      <c r="B111" s="8" t="s">
        <v>154</v>
      </c>
      <c r="C111" s="1" t="s">
        <v>166</v>
      </c>
      <c r="D111" s="41"/>
      <c r="E111" s="41"/>
    </row>
    <row r="112" spans="2:5" x14ac:dyDescent="0.2">
      <c r="B112" s="8" t="s">
        <v>155</v>
      </c>
      <c r="C112" s="1" t="s">
        <v>167</v>
      </c>
      <c r="D112" s="41"/>
      <c r="E112" s="41"/>
    </row>
    <row r="113" spans="2:5" x14ac:dyDescent="0.2">
      <c r="B113" s="8" t="s">
        <v>214</v>
      </c>
      <c r="C113" s="1" t="s">
        <v>172</v>
      </c>
      <c r="D113" s="41"/>
      <c r="E113" s="41"/>
    </row>
    <row r="114" spans="2:5" x14ac:dyDescent="0.2">
      <c r="B114" s="8" t="s">
        <v>156</v>
      </c>
      <c r="C114" s="1" t="s">
        <v>168</v>
      </c>
      <c r="D114" s="41"/>
      <c r="E114" s="41"/>
    </row>
    <row r="115" spans="2:5" x14ac:dyDescent="0.2">
      <c r="B115" s="8" t="s">
        <v>157</v>
      </c>
      <c r="C115" s="1" t="s">
        <v>169</v>
      </c>
      <c r="D115" s="41"/>
      <c r="E115" s="41"/>
    </row>
    <row r="116" spans="2:5" x14ac:dyDescent="0.2">
      <c r="B116" s="8" t="s">
        <v>158</v>
      </c>
      <c r="C116" s="1" t="s">
        <v>170</v>
      </c>
      <c r="D116" s="41"/>
      <c r="E116" s="41"/>
    </row>
    <row r="117" spans="2:5" x14ac:dyDescent="0.2">
      <c r="B117" s="8" t="s">
        <v>159</v>
      </c>
      <c r="C117" s="1" t="s">
        <v>171</v>
      </c>
      <c r="D117" s="41"/>
      <c r="E117" s="41"/>
    </row>
    <row r="118" spans="2:5" ht="42.75" customHeight="1" x14ac:dyDescent="0.2">
      <c r="B118" s="89" t="s">
        <v>215</v>
      </c>
      <c r="C118" s="89"/>
      <c r="D118" s="89"/>
      <c r="E118" s="89"/>
    </row>
    <row r="119" spans="2:5" ht="18" customHeight="1" x14ac:dyDescent="0.2">
      <c r="B119" s="35"/>
      <c r="C119" s="35"/>
      <c r="D119" s="35"/>
      <c r="E119" s="35"/>
    </row>
    <row r="120" spans="2:5" x14ac:dyDescent="0.2">
      <c r="B120" s="42" t="s">
        <v>251</v>
      </c>
    </row>
    <row r="121" spans="2:5" x14ac:dyDescent="0.2">
      <c r="B121" s="42"/>
    </row>
    <row r="122" spans="2:5" ht="27" customHeight="1" x14ac:dyDescent="0.2">
      <c r="B122" s="42" t="s">
        <v>252</v>
      </c>
    </row>
  </sheetData>
  <mergeCells count="3">
    <mergeCell ref="B1:E1"/>
    <mergeCell ref="B118:E118"/>
    <mergeCell ref="B101:E101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4" workbookViewId="0">
      <selection activeCell="L27" sqref="L27"/>
    </sheetView>
  </sheetViews>
  <sheetFormatPr defaultRowHeight="12.75" x14ac:dyDescent="0.2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 x14ac:dyDescent="0.2">
      <c r="A1" s="49"/>
      <c r="B1" s="49"/>
      <c r="C1" s="49"/>
      <c r="D1" s="49"/>
      <c r="E1" s="49"/>
      <c r="F1" s="49"/>
      <c r="G1" s="49"/>
    </row>
    <row r="2" spans="1:7" x14ac:dyDescent="0.2">
      <c r="A2" s="49"/>
      <c r="B2" s="49"/>
      <c r="C2" s="49"/>
      <c r="D2" s="49"/>
      <c r="E2" s="116" t="s">
        <v>253</v>
      </c>
      <c r="F2" s="116"/>
      <c r="G2" s="116"/>
    </row>
    <row r="3" spans="1:7" x14ac:dyDescent="0.2">
      <c r="A3" s="49"/>
      <c r="B3" s="49"/>
      <c r="C3" s="49"/>
      <c r="D3" s="49"/>
      <c r="E3" s="117" t="s">
        <v>254</v>
      </c>
      <c r="F3" s="117"/>
      <c r="G3" s="117"/>
    </row>
    <row r="4" spans="1:7" x14ac:dyDescent="0.2">
      <c r="A4" s="49"/>
      <c r="B4" s="49"/>
      <c r="C4" s="49"/>
      <c r="D4" s="49"/>
      <c r="E4" s="117" t="s">
        <v>255</v>
      </c>
      <c r="F4" s="117"/>
      <c r="G4" s="117"/>
    </row>
    <row r="5" spans="1:7" x14ac:dyDescent="0.2">
      <c r="A5" s="49"/>
      <c r="B5" s="49"/>
      <c r="C5" s="49"/>
      <c r="D5" s="49"/>
      <c r="E5" s="116" t="s">
        <v>256</v>
      </c>
      <c r="F5" s="116"/>
      <c r="G5" s="116"/>
    </row>
    <row r="6" spans="1:7" x14ac:dyDescent="0.2">
      <c r="A6" s="49"/>
      <c r="B6" s="49"/>
      <c r="C6" s="49"/>
      <c r="D6" s="49"/>
      <c r="E6" s="116" t="s">
        <v>257</v>
      </c>
      <c r="F6" s="116"/>
      <c r="G6" s="116"/>
    </row>
    <row r="7" spans="1:7" x14ac:dyDescent="0.2">
      <c r="A7" s="49"/>
      <c r="B7" s="49"/>
      <c r="C7" s="49"/>
      <c r="D7" s="49"/>
      <c r="E7" s="116" t="s">
        <v>258</v>
      </c>
      <c r="F7" s="116"/>
      <c r="G7" s="116"/>
    </row>
    <row r="8" spans="1:7" x14ac:dyDescent="0.2">
      <c r="A8" s="49"/>
      <c r="B8" s="49"/>
      <c r="C8" s="49"/>
      <c r="D8" s="49"/>
      <c r="E8" s="116" t="s">
        <v>259</v>
      </c>
      <c r="F8" s="116"/>
      <c r="G8" s="116"/>
    </row>
    <row r="9" spans="1:7" x14ac:dyDescent="0.2">
      <c r="A9" s="49"/>
      <c r="B9" s="49"/>
      <c r="C9" s="49"/>
      <c r="D9" s="49"/>
      <c r="E9" s="116" t="s">
        <v>260</v>
      </c>
      <c r="F9" s="116"/>
      <c r="G9" s="116"/>
    </row>
    <row r="10" spans="1:7" x14ac:dyDescent="0.2">
      <c r="A10" s="49"/>
      <c r="B10" s="49"/>
      <c r="C10" s="49"/>
      <c r="D10" s="49"/>
      <c r="E10" s="49"/>
      <c r="F10" s="49"/>
      <c r="G10" s="49"/>
    </row>
    <row r="11" spans="1:7" x14ac:dyDescent="0.2">
      <c r="A11" s="118" t="s">
        <v>261</v>
      </c>
      <c r="B11" s="118"/>
      <c r="C11" s="118"/>
      <c r="D11" s="118"/>
      <c r="E11" s="118"/>
      <c r="F11" s="118"/>
      <c r="G11" s="118"/>
    </row>
    <row r="12" spans="1:7" x14ac:dyDescent="0.2">
      <c r="A12" s="118" t="s">
        <v>262</v>
      </c>
      <c r="B12" s="118"/>
      <c r="C12" s="118"/>
      <c r="D12" s="118"/>
      <c r="E12" s="118"/>
      <c r="F12" s="118"/>
      <c r="G12" s="118"/>
    </row>
    <row r="13" spans="1:7" x14ac:dyDescent="0.2">
      <c r="A13" s="118" t="s">
        <v>445</v>
      </c>
      <c r="B13" s="118"/>
      <c r="C13" s="118"/>
      <c r="D13" s="118"/>
      <c r="E13" s="118"/>
      <c r="F13" s="118"/>
      <c r="G13" s="118"/>
    </row>
    <row r="14" spans="1:7" x14ac:dyDescent="0.2">
      <c r="A14" s="115" t="s">
        <v>446</v>
      </c>
      <c r="B14" s="115"/>
      <c r="C14" s="115"/>
      <c r="D14" s="115"/>
      <c r="E14" s="115"/>
      <c r="F14" s="115"/>
      <c r="G14" s="115"/>
    </row>
    <row r="15" spans="1:7" x14ac:dyDescent="0.2">
      <c r="A15" s="49"/>
      <c r="B15" s="49"/>
      <c r="C15" s="49"/>
      <c r="D15" s="49"/>
      <c r="E15" s="49"/>
      <c r="F15" s="49"/>
      <c r="G15" s="49"/>
    </row>
    <row r="16" spans="1:7" x14ac:dyDescent="0.2">
      <c r="A16" s="49"/>
      <c r="B16" s="49"/>
      <c r="C16" s="49"/>
      <c r="D16" s="49"/>
      <c r="E16" s="49"/>
      <c r="F16" s="105" t="s">
        <v>263</v>
      </c>
      <c r="G16" s="106"/>
    </row>
    <row r="17" spans="1:7" x14ac:dyDescent="0.2">
      <c r="A17" s="49"/>
      <c r="B17" s="49"/>
      <c r="C17" s="49"/>
      <c r="D17" s="49"/>
      <c r="E17" s="49"/>
      <c r="F17" s="107" t="s">
        <v>221</v>
      </c>
      <c r="G17" s="108"/>
    </row>
    <row r="18" spans="1:7" x14ac:dyDescent="0.2">
      <c r="A18" s="49"/>
      <c r="B18" s="49"/>
      <c r="C18" s="49"/>
      <c r="D18" s="109" t="s">
        <v>264</v>
      </c>
      <c r="E18" s="109"/>
      <c r="F18" s="110" t="s">
        <v>265</v>
      </c>
      <c r="G18" s="111"/>
    </row>
    <row r="19" spans="1:7" x14ac:dyDescent="0.2">
      <c r="A19" s="49"/>
      <c r="B19" s="49"/>
      <c r="C19" s="49"/>
      <c r="D19" s="109"/>
      <c r="E19" s="109"/>
      <c r="F19" s="112"/>
      <c r="G19" s="113"/>
    </row>
    <row r="20" spans="1:7" x14ac:dyDescent="0.2">
      <c r="A20" s="49"/>
      <c r="B20" s="49"/>
      <c r="C20" s="49"/>
      <c r="D20" s="49"/>
      <c r="E20" s="49"/>
      <c r="F20" s="49"/>
      <c r="G20" s="49"/>
    </row>
    <row r="21" spans="1:7" x14ac:dyDescent="0.2">
      <c r="A21" s="50" t="s">
        <v>266</v>
      </c>
      <c r="B21" s="114" t="s">
        <v>267</v>
      </c>
      <c r="C21" s="114"/>
      <c r="D21" s="92" t="s">
        <v>268</v>
      </c>
      <c r="E21" s="92"/>
      <c r="F21" s="97">
        <v>17491203</v>
      </c>
      <c r="G21" s="98"/>
    </row>
    <row r="22" spans="1:7" ht="23.25" customHeight="1" x14ac:dyDescent="0.2">
      <c r="A22" s="51" t="s">
        <v>269</v>
      </c>
      <c r="B22" s="114"/>
      <c r="C22" s="114"/>
      <c r="D22" s="92" t="s">
        <v>182</v>
      </c>
      <c r="E22" s="92"/>
      <c r="F22" s="99"/>
      <c r="G22" s="100"/>
    </row>
    <row r="23" spans="1:7" x14ac:dyDescent="0.2">
      <c r="A23" s="49"/>
      <c r="B23" s="49"/>
      <c r="C23" s="49"/>
      <c r="D23" s="49"/>
      <c r="E23" s="49"/>
      <c r="F23" s="49"/>
      <c r="G23" s="49"/>
    </row>
    <row r="24" spans="1:7" ht="18.75" customHeight="1" x14ac:dyDescent="0.2">
      <c r="A24" s="51" t="s">
        <v>270</v>
      </c>
      <c r="B24" s="101" t="s">
        <v>271</v>
      </c>
      <c r="C24" s="101"/>
      <c r="D24" s="92" t="s">
        <v>272</v>
      </c>
      <c r="E24" s="92"/>
      <c r="F24" s="97" t="s">
        <v>273</v>
      </c>
      <c r="G24" s="98"/>
    </row>
    <row r="25" spans="1:7" ht="18" customHeight="1" x14ac:dyDescent="0.2">
      <c r="A25" s="51" t="s">
        <v>274</v>
      </c>
      <c r="B25" s="101"/>
      <c r="C25" s="101"/>
      <c r="D25" s="92" t="s">
        <v>183</v>
      </c>
      <c r="E25" s="92"/>
      <c r="F25" s="99"/>
      <c r="G25" s="100"/>
    </row>
    <row r="26" spans="1:7" x14ac:dyDescent="0.2">
      <c r="A26" s="49"/>
      <c r="B26" s="49"/>
      <c r="C26" s="49"/>
      <c r="D26" s="49"/>
      <c r="E26" s="49"/>
      <c r="F26" s="49"/>
      <c r="G26" s="49"/>
    </row>
    <row r="27" spans="1:7" ht="17.25" customHeight="1" x14ac:dyDescent="0.2">
      <c r="A27" s="51" t="s">
        <v>275</v>
      </c>
      <c r="B27" s="101" t="s">
        <v>276</v>
      </c>
      <c r="C27" s="101"/>
      <c r="D27" s="92" t="s">
        <v>277</v>
      </c>
      <c r="E27" s="92"/>
      <c r="F27" s="97">
        <v>1150</v>
      </c>
      <c r="G27" s="98"/>
    </row>
    <row r="28" spans="1:7" ht="16.5" customHeight="1" x14ac:dyDescent="0.2">
      <c r="A28" s="51" t="s">
        <v>278</v>
      </c>
      <c r="B28" s="101"/>
      <c r="C28" s="101"/>
      <c r="D28" s="92" t="s">
        <v>184</v>
      </c>
      <c r="E28" s="92"/>
      <c r="F28" s="99"/>
      <c r="G28" s="100"/>
    </row>
    <row r="29" spans="1:7" x14ac:dyDescent="0.2">
      <c r="A29" s="49"/>
      <c r="B29" s="49"/>
      <c r="C29" s="49"/>
      <c r="D29" s="49"/>
      <c r="E29" s="49"/>
      <c r="F29" s="49"/>
      <c r="G29" s="49"/>
    </row>
    <row r="30" spans="1:7" ht="16.5" customHeight="1" x14ac:dyDescent="0.2">
      <c r="A30" s="51" t="s">
        <v>279</v>
      </c>
      <c r="B30" s="101" t="s">
        <v>280</v>
      </c>
      <c r="C30" s="101"/>
      <c r="D30" s="92" t="s">
        <v>281</v>
      </c>
      <c r="E30" s="92"/>
      <c r="F30" s="97">
        <v>144</v>
      </c>
      <c r="G30" s="98"/>
    </row>
    <row r="31" spans="1:7" ht="12.75" customHeight="1" x14ac:dyDescent="0.2">
      <c r="A31" s="51" t="s">
        <v>191</v>
      </c>
      <c r="B31" s="101"/>
      <c r="C31" s="101"/>
      <c r="D31" s="92" t="s">
        <v>185</v>
      </c>
      <c r="E31" s="92"/>
      <c r="F31" s="99"/>
      <c r="G31" s="100"/>
    </row>
    <row r="32" spans="1:7" x14ac:dyDescent="0.2">
      <c r="A32" s="49"/>
      <c r="B32" s="49"/>
      <c r="C32" s="49"/>
      <c r="D32" s="49"/>
      <c r="E32" s="49"/>
      <c r="F32" s="49"/>
      <c r="G32" s="49"/>
    </row>
    <row r="33" spans="1:7" ht="12" customHeight="1" x14ac:dyDescent="0.2">
      <c r="A33" s="51" t="s">
        <v>282</v>
      </c>
      <c r="B33" s="101" t="s">
        <v>283</v>
      </c>
      <c r="C33" s="101"/>
      <c r="D33" s="92" t="s">
        <v>284</v>
      </c>
      <c r="E33" s="92"/>
      <c r="F33" s="97">
        <v>1006</v>
      </c>
      <c r="G33" s="98"/>
    </row>
    <row r="34" spans="1:7" ht="12.75" customHeight="1" x14ac:dyDescent="0.2">
      <c r="A34" s="51" t="s">
        <v>180</v>
      </c>
      <c r="B34" s="101"/>
      <c r="C34" s="101"/>
      <c r="D34" s="92" t="s">
        <v>193</v>
      </c>
      <c r="E34" s="92"/>
      <c r="F34" s="99"/>
      <c r="G34" s="100"/>
    </row>
    <row r="35" spans="1:7" x14ac:dyDescent="0.2">
      <c r="A35" s="49"/>
      <c r="B35" s="49"/>
      <c r="C35" s="49"/>
      <c r="D35" s="49"/>
      <c r="E35" s="49"/>
      <c r="F35" s="49"/>
      <c r="G35" s="49"/>
    </row>
    <row r="36" spans="1:7" x14ac:dyDescent="0.2">
      <c r="A36" s="102" t="s">
        <v>285</v>
      </c>
      <c r="B36" s="102"/>
      <c r="C36" s="103" t="s">
        <v>222</v>
      </c>
      <c r="D36" s="92" t="s">
        <v>286</v>
      </c>
      <c r="E36" s="92"/>
      <c r="F36" s="97" t="s">
        <v>287</v>
      </c>
      <c r="G36" s="98"/>
    </row>
    <row r="37" spans="1:7" x14ac:dyDescent="0.2">
      <c r="A37" s="104" t="s">
        <v>177</v>
      </c>
      <c r="B37" s="104"/>
      <c r="C37" s="103"/>
      <c r="D37" s="92" t="s">
        <v>186</v>
      </c>
      <c r="E37" s="92"/>
      <c r="F37" s="99"/>
      <c r="G37" s="100"/>
    </row>
    <row r="38" spans="1:7" x14ac:dyDescent="0.2">
      <c r="A38" s="49"/>
      <c r="B38" s="49"/>
      <c r="C38" s="49"/>
      <c r="D38" s="49"/>
      <c r="E38" s="49"/>
      <c r="F38" s="49"/>
      <c r="G38" s="49"/>
    </row>
    <row r="39" spans="1:7" x14ac:dyDescent="0.2">
      <c r="A39" s="50" t="s">
        <v>288</v>
      </c>
      <c r="B39" s="101" t="s">
        <v>222</v>
      </c>
      <c r="C39" s="101"/>
      <c r="D39" s="92" t="s">
        <v>289</v>
      </c>
      <c r="E39" s="92"/>
      <c r="F39" s="97">
        <v>1726264</v>
      </c>
      <c r="G39" s="98"/>
    </row>
    <row r="40" spans="1:7" ht="18.75" customHeight="1" x14ac:dyDescent="0.2">
      <c r="A40" s="51" t="s">
        <v>181</v>
      </c>
      <c r="B40" s="101"/>
      <c r="C40" s="101"/>
      <c r="D40" s="92" t="s">
        <v>187</v>
      </c>
      <c r="E40" s="92"/>
      <c r="F40" s="99"/>
      <c r="G40" s="100"/>
    </row>
    <row r="41" spans="1:7" x14ac:dyDescent="0.2">
      <c r="A41" s="49"/>
      <c r="B41" s="49"/>
      <c r="C41" s="49"/>
      <c r="D41" s="49"/>
      <c r="E41" s="49"/>
      <c r="F41" s="49"/>
      <c r="G41" s="49"/>
    </row>
    <row r="42" spans="1:7" x14ac:dyDescent="0.2">
      <c r="A42" s="50" t="s">
        <v>290</v>
      </c>
      <c r="B42" s="101" t="s">
        <v>291</v>
      </c>
      <c r="C42" s="101"/>
      <c r="D42" s="92" t="s">
        <v>292</v>
      </c>
      <c r="E42" s="92"/>
      <c r="F42" s="93" t="s">
        <v>222</v>
      </c>
      <c r="G42" s="94"/>
    </row>
    <row r="43" spans="1:7" x14ac:dyDescent="0.2">
      <c r="A43" s="51" t="s">
        <v>293</v>
      </c>
      <c r="B43" s="101"/>
      <c r="C43" s="101"/>
      <c r="D43" s="92" t="s">
        <v>188</v>
      </c>
      <c r="E43" s="92"/>
      <c r="F43" s="95"/>
      <c r="G43" s="96"/>
    </row>
    <row r="44" spans="1:7" x14ac:dyDescent="0.2">
      <c r="A44" s="49"/>
      <c r="B44" s="49"/>
      <c r="C44" s="49"/>
      <c r="D44" s="49"/>
      <c r="E44" s="49"/>
      <c r="F44" s="49"/>
      <c r="G44" s="49"/>
    </row>
    <row r="45" spans="1:7" ht="19.5" customHeight="1" x14ac:dyDescent="0.2">
      <c r="A45" s="51" t="s">
        <v>294</v>
      </c>
      <c r="B45" s="49"/>
      <c r="C45" s="49"/>
      <c r="D45" s="92" t="s">
        <v>295</v>
      </c>
      <c r="E45" s="92"/>
      <c r="F45" s="93" t="s">
        <v>222</v>
      </c>
      <c r="G45" s="94"/>
    </row>
    <row r="46" spans="1:7" ht="18" customHeight="1" x14ac:dyDescent="0.2">
      <c r="A46" s="51" t="s">
        <v>296</v>
      </c>
      <c r="B46" s="49"/>
      <c r="C46" s="49"/>
      <c r="D46" s="92" t="s">
        <v>189</v>
      </c>
      <c r="E46" s="92"/>
      <c r="F46" s="95"/>
      <c r="G46" s="96"/>
    </row>
    <row r="47" spans="1:7" x14ac:dyDescent="0.2">
      <c r="A47" s="49"/>
      <c r="B47" s="49"/>
      <c r="C47" s="49"/>
      <c r="D47" s="49"/>
      <c r="E47" s="49"/>
      <c r="F47" s="49"/>
      <c r="G47" s="49"/>
    </row>
    <row r="48" spans="1:7" x14ac:dyDescent="0.2">
      <c r="A48" s="49"/>
      <c r="B48" s="49"/>
      <c r="C48" s="49"/>
      <c r="D48" s="92" t="s">
        <v>297</v>
      </c>
      <c r="E48" s="92"/>
      <c r="F48" s="97" t="s">
        <v>222</v>
      </c>
      <c r="G48" s="98"/>
    </row>
    <row r="49" spans="1:7" x14ac:dyDescent="0.2">
      <c r="A49" s="49"/>
      <c r="B49" s="49"/>
      <c r="C49" s="49"/>
      <c r="D49" s="92" t="s">
        <v>190</v>
      </c>
      <c r="E49" s="92"/>
      <c r="F49" s="99"/>
      <c r="G49" s="100"/>
    </row>
  </sheetData>
  <mergeCells count="56"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  <mergeCell ref="F16:G16"/>
    <mergeCell ref="F17:G17"/>
    <mergeCell ref="D18:E19"/>
    <mergeCell ref="F18:G19"/>
    <mergeCell ref="B21:C22"/>
    <mergeCell ref="D21:E21"/>
    <mergeCell ref="F21:G22"/>
    <mergeCell ref="D22:E22"/>
    <mergeCell ref="B24:C25"/>
    <mergeCell ref="D24:E24"/>
    <mergeCell ref="F24:G25"/>
    <mergeCell ref="D25:E25"/>
    <mergeCell ref="B27:C28"/>
    <mergeCell ref="D27:E27"/>
    <mergeCell ref="F27:G28"/>
    <mergeCell ref="D28:E28"/>
    <mergeCell ref="B30:C31"/>
    <mergeCell ref="D30:E30"/>
    <mergeCell ref="F30:G31"/>
    <mergeCell ref="D31:E31"/>
    <mergeCell ref="B33:C34"/>
    <mergeCell ref="D33:E33"/>
    <mergeCell ref="F33:G34"/>
    <mergeCell ref="D34:E34"/>
    <mergeCell ref="A36:B36"/>
    <mergeCell ref="C36:C37"/>
    <mergeCell ref="D36:E36"/>
    <mergeCell ref="F36:G37"/>
    <mergeCell ref="A37:B37"/>
    <mergeCell ref="D37:E37"/>
    <mergeCell ref="B39:C40"/>
    <mergeCell ref="D39:E39"/>
    <mergeCell ref="F39:G40"/>
    <mergeCell ref="D40:E40"/>
    <mergeCell ref="B42:C43"/>
    <mergeCell ref="D42:E42"/>
    <mergeCell ref="F42:G43"/>
    <mergeCell ref="D43:E43"/>
    <mergeCell ref="D45:E45"/>
    <mergeCell ref="F45:G46"/>
    <mergeCell ref="D46:E46"/>
    <mergeCell ref="D48:E48"/>
    <mergeCell ref="F48:G49"/>
    <mergeCell ref="D49:E4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sqref="A1:A8"/>
    </sheetView>
  </sheetViews>
  <sheetFormatPr defaultRowHeight="12.75" x14ac:dyDescent="0.2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  <col min="7" max="9" width="0" hidden="1" customWidth="1"/>
  </cols>
  <sheetData>
    <row r="1" spans="1:6" x14ac:dyDescent="0.2">
      <c r="A1" s="134" t="s">
        <v>298</v>
      </c>
      <c r="B1" s="134" t="s">
        <v>299</v>
      </c>
      <c r="C1" s="97" t="s">
        <v>300</v>
      </c>
      <c r="D1" s="98"/>
      <c r="E1" s="97" t="s">
        <v>301</v>
      </c>
      <c r="F1" s="98"/>
    </row>
    <row r="2" spans="1:6" x14ac:dyDescent="0.2">
      <c r="A2" s="135"/>
      <c r="B2" s="135"/>
      <c r="C2" s="137"/>
      <c r="D2" s="138"/>
      <c r="E2" s="137"/>
      <c r="F2" s="138"/>
    </row>
    <row r="3" spans="1:6" x14ac:dyDescent="0.2">
      <c r="A3" s="135"/>
      <c r="B3" s="135"/>
      <c r="C3" s="137"/>
      <c r="D3" s="138"/>
      <c r="E3" s="137"/>
      <c r="F3" s="138"/>
    </row>
    <row r="4" spans="1:6" x14ac:dyDescent="0.2">
      <c r="A4" s="135"/>
      <c r="B4" s="135"/>
      <c r="C4" s="99"/>
      <c r="D4" s="100"/>
      <c r="E4" s="99"/>
      <c r="F4" s="100"/>
    </row>
    <row r="5" spans="1:6" x14ac:dyDescent="0.2">
      <c r="A5" s="135"/>
      <c r="B5" s="135"/>
      <c r="C5" s="134" t="s">
        <v>302</v>
      </c>
      <c r="D5" s="134" t="s">
        <v>303</v>
      </c>
      <c r="E5" s="134" t="s">
        <v>302</v>
      </c>
      <c r="F5" s="134" t="s">
        <v>303</v>
      </c>
    </row>
    <row r="6" spans="1:6" x14ac:dyDescent="0.2">
      <c r="A6" s="135"/>
      <c r="B6" s="135"/>
      <c r="C6" s="135"/>
      <c r="D6" s="135"/>
      <c r="E6" s="135"/>
      <c r="F6" s="135"/>
    </row>
    <row r="7" spans="1:6" x14ac:dyDescent="0.2">
      <c r="A7" s="135"/>
      <c r="B7" s="135"/>
      <c r="C7" s="135"/>
      <c r="D7" s="135"/>
      <c r="E7" s="135"/>
      <c r="F7" s="135"/>
    </row>
    <row r="8" spans="1:6" x14ac:dyDescent="0.2">
      <c r="A8" s="136"/>
      <c r="B8" s="136"/>
      <c r="C8" s="136"/>
      <c r="D8" s="136"/>
      <c r="E8" s="136"/>
      <c r="F8" s="136"/>
    </row>
    <row r="9" spans="1:6" x14ac:dyDescent="0.2">
      <c r="A9" s="52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</row>
    <row r="10" spans="1:6" x14ac:dyDescent="0.2">
      <c r="A10" s="54" t="s">
        <v>304</v>
      </c>
      <c r="B10" s="119" t="s">
        <v>7</v>
      </c>
      <c r="C10" s="125">
        <v>1104282.1000000001</v>
      </c>
      <c r="D10" s="127" t="s">
        <v>305</v>
      </c>
      <c r="E10" s="125">
        <v>1369800.2</v>
      </c>
      <c r="F10" s="127" t="s">
        <v>305</v>
      </c>
    </row>
    <row r="11" spans="1:6" x14ac:dyDescent="0.2">
      <c r="A11" s="55" t="s">
        <v>306</v>
      </c>
      <c r="B11" s="120"/>
      <c r="C11" s="130"/>
      <c r="D11" s="129"/>
      <c r="E11" s="130"/>
      <c r="F11" s="129"/>
    </row>
    <row r="12" spans="1:6" ht="3.75" customHeight="1" x14ac:dyDescent="0.2">
      <c r="A12" s="56" t="s">
        <v>307</v>
      </c>
      <c r="B12" s="121"/>
      <c r="C12" s="126"/>
      <c r="D12" s="128"/>
      <c r="E12" s="126"/>
      <c r="F12" s="128"/>
    </row>
    <row r="13" spans="1:6" ht="21" customHeight="1" x14ac:dyDescent="0.2">
      <c r="A13" s="57" t="s">
        <v>308</v>
      </c>
      <c r="B13" s="119" t="s">
        <v>8</v>
      </c>
      <c r="C13" s="127" t="s">
        <v>305</v>
      </c>
      <c r="D13" s="125"/>
      <c r="E13" s="127" t="s">
        <v>305</v>
      </c>
      <c r="F13" s="125"/>
    </row>
    <row r="14" spans="1:6" ht="12.75" customHeight="1" x14ac:dyDescent="0.2">
      <c r="A14" s="58" t="s">
        <v>309</v>
      </c>
      <c r="B14" s="120"/>
      <c r="C14" s="129"/>
      <c r="D14" s="130"/>
      <c r="E14" s="129"/>
      <c r="F14" s="130"/>
    </row>
    <row r="15" spans="1:6" x14ac:dyDescent="0.2">
      <c r="A15" s="56" t="s">
        <v>310</v>
      </c>
      <c r="B15" s="121"/>
      <c r="C15" s="128"/>
      <c r="D15" s="126"/>
      <c r="E15" s="128"/>
      <c r="F15" s="126"/>
    </row>
    <row r="16" spans="1:6" ht="18.75" customHeight="1" x14ac:dyDescent="0.2">
      <c r="A16" s="58" t="s">
        <v>311</v>
      </c>
      <c r="B16" s="119" t="s">
        <v>18</v>
      </c>
      <c r="C16" s="122">
        <f>C10-D13</f>
        <v>1104282.1000000001</v>
      </c>
      <c r="D16" s="122">
        <v>0</v>
      </c>
      <c r="E16" s="122">
        <f>E10-F13</f>
        <v>1369800.2</v>
      </c>
      <c r="F16" s="122">
        <v>0</v>
      </c>
    </row>
    <row r="17" spans="1:6" ht="17.25" customHeight="1" x14ac:dyDescent="0.2">
      <c r="A17" s="58" t="s">
        <v>312</v>
      </c>
      <c r="B17" s="120"/>
      <c r="C17" s="123"/>
      <c r="D17" s="123"/>
      <c r="E17" s="123"/>
      <c r="F17" s="123"/>
    </row>
    <row r="18" spans="1:6" ht="21.75" customHeight="1" x14ac:dyDescent="0.2">
      <c r="A18" s="58" t="s">
        <v>313</v>
      </c>
      <c r="B18" s="120"/>
      <c r="C18" s="123"/>
      <c r="D18" s="123"/>
      <c r="E18" s="123"/>
      <c r="F18" s="123"/>
    </row>
    <row r="19" spans="1:6" ht="15.75" customHeight="1" x14ac:dyDescent="0.2">
      <c r="A19" s="56" t="s">
        <v>314</v>
      </c>
      <c r="B19" s="121"/>
      <c r="C19" s="124"/>
      <c r="D19" s="124"/>
      <c r="E19" s="124"/>
      <c r="F19" s="124"/>
    </row>
    <row r="20" spans="1:6" ht="21.75" customHeight="1" x14ac:dyDescent="0.2">
      <c r="A20" s="57" t="s">
        <v>315</v>
      </c>
      <c r="B20" s="119" t="s">
        <v>17</v>
      </c>
      <c r="C20" s="127" t="s">
        <v>305</v>
      </c>
      <c r="D20" s="122">
        <f>D23+D25+D27</f>
        <v>681521.6</v>
      </c>
      <c r="E20" s="127" t="s">
        <v>305</v>
      </c>
      <c r="F20" s="122">
        <f>F23+F25+F27</f>
        <v>792711.6</v>
      </c>
    </row>
    <row r="21" spans="1:6" ht="14.25" customHeight="1" x14ac:dyDescent="0.2">
      <c r="A21" s="58" t="s">
        <v>316</v>
      </c>
      <c r="B21" s="120"/>
      <c r="C21" s="129"/>
      <c r="D21" s="123"/>
      <c r="E21" s="129"/>
      <c r="F21" s="123"/>
    </row>
    <row r="22" spans="1:6" ht="22.5" customHeight="1" x14ac:dyDescent="0.2">
      <c r="A22" s="56" t="s">
        <v>317</v>
      </c>
      <c r="B22" s="121"/>
      <c r="C22" s="128"/>
      <c r="D22" s="124"/>
      <c r="E22" s="128"/>
      <c r="F22" s="124"/>
    </row>
    <row r="23" spans="1:6" ht="16.5" customHeight="1" x14ac:dyDescent="0.2">
      <c r="A23" s="59" t="s">
        <v>318</v>
      </c>
      <c r="B23" s="119" t="s">
        <v>20</v>
      </c>
      <c r="C23" s="127" t="s">
        <v>305</v>
      </c>
      <c r="D23" s="125">
        <v>681521.6</v>
      </c>
      <c r="E23" s="127" t="s">
        <v>305</v>
      </c>
      <c r="F23" s="125"/>
    </row>
    <row r="24" spans="1:6" ht="14.25" customHeight="1" x14ac:dyDescent="0.2">
      <c r="A24" s="60" t="s">
        <v>319</v>
      </c>
      <c r="B24" s="121"/>
      <c r="C24" s="128"/>
      <c r="D24" s="126"/>
      <c r="E24" s="128"/>
      <c r="F24" s="126"/>
    </row>
    <row r="25" spans="1:6" ht="14.25" customHeight="1" x14ac:dyDescent="0.2">
      <c r="A25" s="59" t="s">
        <v>320</v>
      </c>
      <c r="B25" s="119" t="s">
        <v>21</v>
      </c>
      <c r="C25" s="127" t="s">
        <v>305</v>
      </c>
      <c r="D25" s="125"/>
      <c r="E25" s="127" t="s">
        <v>305</v>
      </c>
      <c r="F25" s="125">
        <v>792711.6</v>
      </c>
    </row>
    <row r="26" spans="1:6" ht="14.25" customHeight="1" x14ac:dyDescent="0.2">
      <c r="A26" s="60" t="s">
        <v>321</v>
      </c>
      <c r="B26" s="121"/>
      <c r="C26" s="128"/>
      <c r="D26" s="126"/>
      <c r="E26" s="128"/>
      <c r="F26" s="126"/>
    </row>
    <row r="27" spans="1:6" ht="18" customHeight="1" x14ac:dyDescent="0.2">
      <c r="A27" s="61" t="s">
        <v>322</v>
      </c>
      <c r="B27" s="119" t="s">
        <v>22</v>
      </c>
      <c r="C27" s="127" t="s">
        <v>305</v>
      </c>
      <c r="D27" s="125"/>
      <c r="E27" s="127" t="s">
        <v>305</v>
      </c>
      <c r="F27" s="125">
        <v>0</v>
      </c>
    </row>
    <row r="28" spans="1:6" ht="14.25" customHeight="1" x14ac:dyDescent="0.2">
      <c r="A28" s="60" t="s">
        <v>323</v>
      </c>
      <c r="B28" s="121"/>
      <c r="C28" s="128"/>
      <c r="D28" s="126"/>
      <c r="E28" s="128"/>
      <c r="F28" s="126"/>
    </row>
    <row r="29" spans="1:6" ht="20.25" customHeight="1" x14ac:dyDescent="0.2">
      <c r="A29" s="61" t="s">
        <v>324</v>
      </c>
      <c r="B29" s="119" t="s">
        <v>23</v>
      </c>
      <c r="C29" s="127" t="s">
        <v>305</v>
      </c>
      <c r="D29" s="131" t="s">
        <v>222</v>
      </c>
      <c r="E29" s="127" t="s">
        <v>305</v>
      </c>
      <c r="F29" s="131" t="s">
        <v>222</v>
      </c>
    </row>
    <row r="30" spans="1:6" ht="15.75" customHeight="1" x14ac:dyDescent="0.2">
      <c r="A30" s="59" t="s">
        <v>325</v>
      </c>
      <c r="B30" s="120"/>
      <c r="C30" s="129"/>
      <c r="D30" s="132"/>
      <c r="E30" s="129"/>
      <c r="F30" s="132"/>
    </row>
    <row r="31" spans="1:6" ht="14.25" customHeight="1" x14ac:dyDescent="0.2">
      <c r="A31" s="60" t="s">
        <v>326</v>
      </c>
      <c r="B31" s="121"/>
      <c r="C31" s="128"/>
      <c r="D31" s="133"/>
      <c r="E31" s="128"/>
      <c r="F31" s="133"/>
    </row>
    <row r="32" spans="1:6" ht="20.25" customHeight="1" x14ac:dyDescent="0.2">
      <c r="A32" s="61" t="s">
        <v>327</v>
      </c>
      <c r="B32" s="119" t="s">
        <v>24</v>
      </c>
      <c r="C32" s="125">
        <v>2855.5</v>
      </c>
      <c r="D32" s="127" t="s">
        <v>305</v>
      </c>
      <c r="E32" s="125">
        <v>3206.5</v>
      </c>
      <c r="F32" s="127" t="s">
        <v>305</v>
      </c>
    </row>
    <row r="33" spans="1:6" ht="13.5" customHeight="1" x14ac:dyDescent="0.2">
      <c r="A33" s="60" t="s">
        <v>328</v>
      </c>
      <c r="B33" s="121"/>
      <c r="C33" s="126"/>
      <c r="D33" s="128"/>
      <c r="E33" s="126"/>
      <c r="F33" s="128"/>
    </row>
    <row r="34" spans="1:6" ht="24" customHeight="1" x14ac:dyDescent="0.2">
      <c r="A34" s="61" t="s">
        <v>329</v>
      </c>
      <c r="B34" s="119">
        <v>100</v>
      </c>
      <c r="C34" s="122">
        <f>C16-D20+C32</f>
        <v>425616.00000000012</v>
      </c>
      <c r="D34" s="122">
        <v>0</v>
      </c>
      <c r="E34" s="122">
        <f>E16-F20+E32</f>
        <v>580295.1</v>
      </c>
      <c r="F34" s="122">
        <v>0</v>
      </c>
    </row>
    <row r="35" spans="1:6" ht="15.75" customHeight="1" x14ac:dyDescent="0.2">
      <c r="A35" s="59" t="s">
        <v>330</v>
      </c>
      <c r="B35" s="120"/>
      <c r="C35" s="123"/>
      <c r="D35" s="123"/>
      <c r="E35" s="123"/>
      <c r="F35" s="123"/>
    </row>
    <row r="36" spans="1:6" ht="14.25" customHeight="1" x14ac:dyDescent="0.2">
      <c r="A36" s="60" t="s">
        <v>331</v>
      </c>
      <c r="B36" s="121"/>
      <c r="C36" s="124"/>
      <c r="D36" s="124"/>
      <c r="E36" s="124"/>
      <c r="F36" s="124"/>
    </row>
    <row r="37" spans="1:6" ht="16.5" customHeight="1" x14ac:dyDescent="0.2">
      <c r="A37" s="61" t="s">
        <v>332</v>
      </c>
      <c r="B37" s="119">
        <v>110</v>
      </c>
      <c r="C37" s="122">
        <v>752221.2</v>
      </c>
      <c r="D37" s="127" t="s">
        <v>305</v>
      </c>
      <c r="E37" s="122">
        <f>E45+E49</f>
        <v>793969.1</v>
      </c>
      <c r="F37" s="127" t="s">
        <v>305</v>
      </c>
    </row>
    <row r="38" spans="1:6" ht="15.75" customHeight="1" x14ac:dyDescent="0.2">
      <c r="A38" s="59" t="s">
        <v>333</v>
      </c>
      <c r="B38" s="120"/>
      <c r="C38" s="123"/>
      <c r="D38" s="129"/>
      <c r="E38" s="123"/>
      <c r="F38" s="129"/>
    </row>
    <row r="39" spans="1:6" ht="16.5" customHeight="1" x14ac:dyDescent="0.2">
      <c r="A39" s="59" t="s">
        <v>334</v>
      </c>
      <c r="B39" s="120"/>
      <c r="C39" s="123"/>
      <c r="D39" s="129"/>
      <c r="E39" s="123"/>
      <c r="F39" s="129"/>
    </row>
    <row r="40" spans="1:6" ht="18" customHeight="1" x14ac:dyDescent="0.2">
      <c r="A40" s="60" t="s">
        <v>335</v>
      </c>
      <c r="B40" s="121"/>
      <c r="C40" s="124"/>
      <c r="D40" s="128"/>
      <c r="E40" s="124"/>
      <c r="F40" s="128"/>
    </row>
    <row r="41" spans="1:6" ht="17.25" customHeight="1" x14ac:dyDescent="0.2">
      <c r="A41" s="59" t="s">
        <v>336</v>
      </c>
      <c r="B41" s="119">
        <v>120</v>
      </c>
      <c r="C41" s="125"/>
      <c r="D41" s="127" t="s">
        <v>305</v>
      </c>
      <c r="E41" s="125" t="s">
        <v>222</v>
      </c>
      <c r="F41" s="127" t="s">
        <v>305</v>
      </c>
    </row>
    <row r="42" spans="1:6" ht="15.75" customHeight="1" x14ac:dyDescent="0.2">
      <c r="A42" s="60" t="s">
        <v>337</v>
      </c>
      <c r="B42" s="121"/>
      <c r="C42" s="126"/>
      <c r="D42" s="128"/>
      <c r="E42" s="126"/>
      <c r="F42" s="128"/>
    </row>
    <row r="43" spans="1:6" ht="14.25" customHeight="1" x14ac:dyDescent="0.2">
      <c r="A43" s="61" t="s">
        <v>338</v>
      </c>
      <c r="B43" s="119">
        <v>130</v>
      </c>
      <c r="C43" s="125" t="s">
        <v>222</v>
      </c>
      <c r="D43" s="127" t="s">
        <v>305</v>
      </c>
      <c r="E43" s="125" t="s">
        <v>222</v>
      </c>
      <c r="F43" s="127" t="s">
        <v>305</v>
      </c>
    </row>
    <row r="44" spans="1:6" ht="15.75" customHeight="1" x14ac:dyDescent="0.2">
      <c r="A44" s="60" t="s">
        <v>339</v>
      </c>
      <c r="B44" s="121"/>
      <c r="C44" s="126"/>
      <c r="D44" s="128"/>
      <c r="E44" s="126"/>
      <c r="F44" s="128"/>
    </row>
    <row r="45" spans="1:6" ht="17.25" customHeight="1" x14ac:dyDescent="0.2">
      <c r="A45" s="61" t="s">
        <v>340</v>
      </c>
      <c r="B45" s="119">
        <v>140</v>
      </c>
      <c r="C45" s="125">
        <v>752221.2</v>
      </c>
      <c r="D45" s="127" t="s">
        <v>305</v>
      </c>
      <c r="E45" s="125">
        <v>793969.1</v>
      </c>
      <c r="F45" s="127" t="s">
        <v>305</v>
      </c>
    </row>
    <row r="46" spans="1:6" ht="15" customHeight="1" x14ac:dyDescent="0.2">
      <c r="A46" s="60" t="s">
        <v>341</v>
      </c>
      <c r="B46" s="121"/>
      <c r="C46" s="126"/>
      <c r="D46" s="128"/>
      <c r="E46" s="126"/>
      <c r="F46" s="128"/>
    </row>
    <row r="47" spans="1:6" ht="17.25" customHeight="1" x14ac:dyDescent="0.2">
      <c r="A47" s="61" t="s">
        <v>342</v>
      </c>
      <c r="B47" s="119">
        <v>150</v>
      </c>
      <c r="C47" s="125" t="s">
        <v>222</v>
      </c>
      <c r="D47" s="127" t="s">
        <v>305</v>
      </c>
      <c r="E47" s="125" t="s">
        <v>222</v>
      </c>
      <c r="F47" s="127" t="s">
        <v>305</v>
      </c>
    </row>
    <row r="48" spans="1:6" ht="15.75" customHeight="1" x14ac:dyDescent="0.2">
      <c r="A48" s="60" t="s">
        <v>343</v>
      </c>
      <c r="B48" s="121"/>
      <c r="C48" s="126"/>
      <c r="D48" s="128"/>
      <c r="E48" s="126"/>
      <c r="F48" s="128"/>
    </row>
    <row r="49" spans="1:6" ht="15.75" customHeight="1" x14ac:dyDescent="0.2">
      <c r="A49" s="61" t="s">
        <v>344</v>
      </c>
      <c r="B49" s="119">
        <v>160</v>
      </c>
      <c r="C49" s="125"/>
      <c r="D49" s="127"/>
      <c r="E49" s="125"/>
      <c r="F49" s="127" t="s">
        <v>305</v>
      </c>
    </row>
    <row r="50" spans="1:6" ht="12.75" customHeight="1" x14ac:dyDescent="0.2">
      <c r="A50" s="60" t="s">
        <v>345</v>
      </c>
      <c r="B50" s="121"/>
      <c r="C50" s="126"/>
      <c r="D50" s="128"/>
      <c r="E50" s="126"/>
      <c r="F50" s="128"/>
    </row>
    <row r="51" spans="1:6" ht="15" customHeight="1" x14ac:dyDescent="0.2">
      <c r="A51" s="61" t="s">
        <v>346</v>
      </c>
      <c r="B51" s="119">
        <v>170</v>
      </c>
      <c r="C51" s="127" t="s">
        <v>305</v>
      </c>
      <c r="D51" s="122">
        <v>0</v>
      </c>
      <c r="E51" s="127" t="s">
        <v>305</v>
      </c>
      <c r="F51" s="122">
        <v>0</v>
      </c>
    </row>
    <row r="52" spans="1:6" ht="13.5" customHeight="1" x14ac:dyDescent="0.2">
      <c r="A52" s="59" t="s">
        <v>347</v>
      </c>
      <c r="B52" s="120"/>
      <c r="C52" s="129"/>
      <c r="D52" s="123"/>
      <c r="E52" s="129"/>
      <c r="F52" s="123"/>
    </row>
    <row r="53" spans="1:6" ht="23.25" customHeight="1" x14ac:dyDescent="0.2">
      <c r="A53" s="59" t="s">
        <v>348</v>
      </c>
      <c r="B53" s="120"/>
      <c r="C53" s="129"/>
      <c r="D53" s="123"/>
      <c r="E53" s="129"/>
      <c r="F53" s="123"/>
    </row>
    <row r="54" spans="1:6" ht="16.5" customHeight="1" x14ac:dyDescent="0.2">
      <c r="A54" s="60" t="s">
        <v>224</v>
      </c>
      <c r="B54" s="121"/>
      <c r="C54" s="128"/>
      <c r="D54" s="124"/>
      <c r="E54" s="128"/>
      <c r="F54" s="124"/>
    </row>
    <row r="55" spans="1:6" ht="17.25" customHeight="1" x14ac:dyDescent="0.2">
      <c r="A55" s="61" t="s">
        <v>349</v>
      </c>
      <c r="B55" s="119">
        <v>180</v>
      </c>
      <c r="C55" s="127" t="s">
        <v>305</v>
      </c>
      <c r="D55" s="125" t="s">
        <v>222</v>
      </c>
      <c r="E55" s="127" t="s">
        <v>305</v>
      </c>
      <c r="F55" s="125">
        <v>0</v>
      </c>
    </row>
    <row r="56" spans="1:6" ht="15" customHeight="1" x14ac:dyDescent="0.2">
      <c r="A56" s="60" t="s">
        <v>350</v>
      </c>
      <c r="B56" s="121"/>
      <c r="C56" s="128"/>
      <c r="D56" s="126"/>
      <c r="E56" s="128"/>
      <c r="F56" s="126"/>
    </row>
    <row r="57" spans="1:6" ht="17.25" customHeight="1" x14ac:dyDescent="0.2">
      <c r="A57" s="61" t="s">
        <v>351</v>
      </c>
      <c r="B57" s="119">
        <v>190</v>
      </c>
      <c r="C57" s="127" t="s">
        <v>305</v>
      </c>
      <c r="D57" s="125" t="s">
        <v>222</v>
      </c>
      <c r="E57" s="127" t="s">
        <v>305</v>
      </c>
      <c r="F57" s="125" t="s">
        <v>222</v>
      </c>
    </row>
    <row r="58" spans="1:6" ht="16.5" customHeight="1" x14ac:dyDescent="0.2">
      <c r="A58" s="59" t="s">
        <v>352</v>
      </c>
      <c r="B58" s="120"/>
      <c r="C58" s="129"/>
      <c r="D58" s="130"/>
      <c r="E58" s="129"/>
      <c r="F58" s="130"/>
    </row>
    <row r="59" spans="1:6" ht="15.75" customHeight="1" x14ac:dyDescent="0.2">
      <c r="A59" s="59" t="s">
        <v>353</v>
      </c>
      <c r="B59" s="120"/>
      <c r="C59" s="129"/>
      <c r="D59" s="130"/>
      <c r="E59" s="129"/>
      <c r="F59" s="130"/>
    </row>
    <row r="60" spans="1:6" ht="12" customHeight="1" x14ac:dyDescent="0.2">
      <c r="A60" s="60" t="s">
        <v>354</v>
      </c>
      <c r="B60" s="121"/>
      <c r="C60" s="128"/>
      <c r="D60" s="126"/>
      <c r="E60" s="128"/>
      <c r="F60" s="126"/>
    </row>
    <row r="61" spans="1:6" ht="15" customHeight="1" x14ac:dyDescent="0.2">
      <c r="A61" s="61" t="s">
        <v>355</v>
      </c>
      <c r="B61" s="119">
        <v>200</v>
      </c>
      <c r="C61" s="127" t="s">
        <v>305</v>
      </c>
      <c r="D61" s="125" t="s">
        <v>222</v>
      </c>
      <c r="E61" s="127" t="s">
        <v>305</v>
      </c>
      <c r="F61" s="125" t="s">
        <v>222</v>
      </c>
    </row>
    <row r="62" spans="1:6" ht="16.5" customHeight="1" x14ac:dyDescent="0.2">
      <c r="A62" s="60" t="s">
        <v>356</v>
      </c>
      <c r="B62" s="121"/>
      <c r="C62" s="128"/>
      <c r="D62" s="126"/>
      <c r="E62" s="128"/>
      <c r="F62" s="126"/>
    </row>
    <row r="63" spans="1:6" ht="15.75" customHeight="1" x14ac:dyDescent="0.2">
      <c r="A63" s="61" t="s">
        <v>357</v>
      </c>
      <c r="B63" s="119">
        <v>210</v>
      </c>
      <c r="C63" s="127" t="s">
        <v>305</v>
      </c>
      <c r="D63" s="125" t="s">
        <v>222</v>
      </c>
      <c r="E63" s="127" t="s">
        <v>305</v>
      </c>
      <c r="F63" s="125" t="s">
        <v>222</v>
      </c>
    </row>
    <row r="64" spans="1:6" ht="16.5" customHeight="1" x14ac:dyDescent="0.2">
      <c r="A64" s="60" t="s">
        <v>358</v>
      </c>
      <c r="B64" s="121"/>
      <c r="C64" s="128"/>
      <c r="D64" s="126"/>
      <c r="E64" s="128"/>
      <c r="F64" s="126"/>
    </row>
    <row r="65" spans="1:9" ht="16.5" customHeight="1" x14ac:dyDescent="0.2">
      <c r="A65" s="61" t="s">
        <v>359</v>
      </c>
      <c r="B65" s="119">
        <v>220</v>
      </c>
      <c r="C65" s="122">
        <f>C34+C37</f>
        <v>1177837.2000000002</v>
      </c>
      <c r="D65" s="122">
        <v>0</v>
      </c>
      <c r="E65" s="122">
        <f>E34+E37</f>
        <v>1374264.2</v>
      </c>
      <c r="F65" s="122">
        <v>0</v>
      </c>
    </row>
    <row r="66" spans="1:9" ht="12.75" customHeight="1" x14ac:dyDescent="0.2">
      <c r="A66" s="59" t="s">
        <v>360</v>
      </c>
      <c r="B66" s="120"/>
      <c r="C66" s="123"/>
      <c r="D66" s="123"/>
      <c r="E66" s="123"/>
      <c r="F66" s="123"/>
    </row>
    <row r="67" spans="1:9" ht="15.75" customHeight="1" x14ac:dyDescent="0.2">
      <c r="A67" s="59" t="s">
        <v>361</v>
      </c>
      <c r="B67" s="120"/>
      <c r="C67" s="123"/>
      <c r="D67" s="123"/>
      <c r="E67" s="123"/>
      <c r="F67" s="123"/>
    </row>
    <row r="68" spans="1:9" ht="16.5" customHeight="1" x14ac:dyDescent="0.2">
      <c r="A68" s="60" t="s">
        <v>362</v>
      </c>
      <c r="B68" s="121"/>
      <c r="C68" s="124"/>
      <c r="D68" s="124"/>
      <c r="E68" s="124"/>
      <c r="F68" s="124"/>
    </row>
    <row r="69" spans="1:9" ht="17.25" customHeight="1" x14ac:dyDescent="0.2">
      <c r="A69" s="61" t="s">
        <v>363</v>
      </c>
      <c r="B69" s="119">
        <v>230</v>
      </c>
      <c r="C69" s="125" t="s">
        <v>222</v>
      </c>
      <c r="D69" s="125" t="s">
        <v>222</v>
      </c>
      <c r="E69" s="125" t="s">
        <v>222</v>
      </c>
      <c r="F69" s="125" t="s">
        <v>222</v>
      </c>
    </row>
    <row r="70" spans="1:9" ht="17.25" customHeight="1" x14ac:dyDescent="0.2">
      <c r="A70" s="60" t="s">
        <v>364</v>
      </c>
      <c r="B70" s="121"/>
      <c r="C70" s="126"/>
      <c r="D70" s="126"/>
      <c r="E70" s="126"/>
      <c r="F70" s="126"/>
    </row>
    <row r="71" spans="1:9" ht="18" customHeight="1" x14ac:dyDescent="0.2">
      <c r="A71" s="61" t="s">
        <v>365</v>
      </c>
      <c r="B71" s="119">
        <v>240</v>
      </c>
      <c r="C71" s="122">
        <f>C65</f>
        <v>1177837.2000000002</v>
      </c>
      <c r="D71" s="122">
        <v>0</v>
      </c>
      <c r="E71" s="122">
        <f>E65</f>
        <v>1374264.2</v>
      </c>
      <c r="F71" s="122">
        <v>0</v>
      </c>
    </row>
    <row r="72" spans="1:9" ht="13.5" customHeight="1" x14ac:dyDescent="0.2">
      <c r="A72" s="59" t="s">
        <v>366</v>
      </c>
      <c r="B72" s="120"/>
      <c r="C72" s="123"/>
      <c r="D72" s="123"/>
      <c r="E72" s="123"/>
      <c r="F72" s="123"/>
    </row>
    <row r="73" spans="1:9" ht="14.25" customHeight="1" x14ac:dyDescent="0.2">
      <c r="A73" s="59" t="s">
        <v>367</v>
      </c>
      <c r="B73" s="120"/>
      <c r="C73" s="123"/>
      <c r="D73" s="123"/>
      <c r="E73" s="123"/>
      <c r="F73" s="123"/>
      <c r="I73">
        <f>E71/7960592.3</f>
        <v>0.17263341070739172</v>
      </c>
    </row>
    <row r="74" spans="1:9" ht="12" customHeight="1" x14ac:dyDescent="0.2">
      <c r="A74" s="60" t="s">
        <v>368</v>
      </c>
      <c r="B74" s="121"/>
      <c r="C74" s="124"/>
      <c r="D74" s="124"/>
      <c r="E74" s="124"/>
      <c r="F74" s="124"/>
    </row>
  </sheetData>
  <mergeCells count="128"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sqref="A1:A4"/>
    </sheetView>
  </sheetViews>
  <sheetFormatPr defaultRowHeight="12.75" x14ac:dyDescent="0.2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</cols>
  <sheetData>
    <row r="1" spans="1:6" x14ac:dyDescent="0.2">
      <c r="A1" s="156" t="s">
        <v>369</v>
      </c>
      <c r="B1" s="134" t="s">
        <v>299</v>
      </c>
      <c r="C1" s="110" t="s">
        <v>370</v>
      </c>
      <c r="D1" s="111"/>
      <c r="E1" s="158" t="s">
        <v>371</v>
      </c>
      <c r="F1" s="156"/>
    </row>
    <row r="2" spans="1:6" ht="8.25" customHeight="1" x14ac:dyDescent="0.2">
      <c r="A2" s="157"/>
      <c r="B2" s="135"/>
      <c r="C2" s="160" t="s">
        <v>372</v>
      </c>
      <c r="D2" s="161"/>
      <c r="E2" s="159"/>
      <c r="F2" s="157"/>
    </row>
    <row r="3" spans="1:6" hidden="1" x14ac:dyDescent="0.2">
      <c r="A3" s="157"/>
      <c r="B3" s="135"/>
      <c r="C3" s="160" t="s">
        <v>373</v>
      </c>
      <c r="D3" s="161"/>
      <c r="E3" s="162" t="s">
        <v>374</v>
      </c>
      <c r="F3" s="163"/>
    </row>
    <row r="4" spans="1:6" hidden="1" x14ac:dyDescent="0.2">
      <c r="A4" s="157"/>
      <c r="B4" s="135"/>
      <c r="C4" s="99" t="s">
        <v>375</v>
      </c>
      <c r="D4" s="100"/>
      <c r="E4" s="164"/>
      <c r="F4" s="165"/>
    </row>
    <row r="5" spans="1:6" ht="18" customHeight="1" x14ac:dyDescent="0.2">
      <c r="A5" s="163" t="s">
        <v>1</v>
      </c>
      <c r="B5" s="135"/>
      <c r="C5" s="62" t="s">
        <v>376</v>
      </c>
      <c r="D5" s="63" t="s">
        <v>377</v>
      </c>
      <c r="E5" s="62" t="s">
        <v>376</v>
      </c>
      <c r="F5" s="62" t="s">
        <v>377</v>
      </c>
    </row>
    <row r="6" spans="1:6" ht="14.25" customHeight="1" x14ac:dyDescent="0.2">
      <c r="A6" s="163"/>
      <c r="B6" s="135"/>
      <c r="C6" s="64" t="s">
        <v>378</v>
      </c>
      <c r="D6" s="64" t="s">
        <v>379</v>
      </c>
      <c r="E6" s="64" t="s">
        <v>378</v>
      </c>
      <c r="F6" s="64" t="s">
        <v>379</v>
      </c>
    </row>
    <row r="7" spans="1:6" ht="1.5" hidden="1" customHeight="1" x14ac:dyDescent="0.2">
      <c r="A7" s="163"/>
      <c r="B7" s="135"/>
      <c r="C7" s="64" t="s">
        <v>380</v>
      </c>
      <c r="D7" s="64" t="s">
        <v>381</v>
      </c>
      <c r="E7" s="64" t="s">
        <v>380</v>
      </c>
      <c r="F7" s="64" t="s">
        <v>381</v>
      </c>
    </row>
    <row r="8" spans="1:6" hidden="1" x14ac:dyDescent="0.2">
      <c r="A8" s="165"/>
      <c r="B8" s="136"/>
      <c r="C8" s="65" t="s">
        <v>382</v>
      </c>
      <c r="D8" s="65" t="s">
        <v>383</v>
      </c>
      <c r="E8" s="65" t="s">
        <v>382</v>
      </c>
      <c r="F8" s="65" t="s">
        <v>383</v>
      </c>
    </row>
    <row r="9" spans="1:6" x14ac:dyDescent="0.2">
      <c r="A9" s="52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</row>
    <row r="10" spans="1:6" x14ac:dyDescent="0.2">
      <c r="A10" s="67" t="s">
        <v>384</v>
      </c>
      <c r="B10" s="139">
        <v>250</v>
      </c>
      <c r="C10" s="139" t="s">
        <v>305</v>
      </c>
      <c r="D10" s="154" t="s">
        <v>222</v>
      </c>
      <c r="E10" s="139" t="s">
        <v>305</v>
      </c>
      <c r="F10" s="154">
        <v>0</v>
      </c>
    </row>
    <row r="11" spans="1:6" ht="13.5" customHeight="1" x14ac:dyDescent="0.2">
      <c r="A11" s="68" t="s">
        <v>385</v>
      </c>
      <c r="B11" s="140"/>
      <c r="C11" s="140"/>
      <c r="D11" s="155"/>
      <c r="E11" s="140"/>
      <c r="F11" s="155"/>
    </row>
    <row r="12" spans="1:6" ht="11.25" customHeight="1" x14ac:dyDescent="0.2">
      <c r="A12" s="69" t="s">
        <v>386</v>
      </c>
      <c r="B12" s="139">
        <v>260</v>
      </c>
      <c r="C12" s="139" t="s">
        <v>305</v>
      </c>
      <c r="D12" s="154">
        <v>1090600.8999999999</v>
      </c>
      <c r="E12" s="139" t="s">
        <v>305</v>
      </c>
      <c r="F12" s="154">
        <v>1107620.3</v>
      </c>
    </row>
    <row r="13" spans="1:6" ht="12.75" customHeight="1" x14ac:dyDescent="0.2">
      <c r="A13" s="70" t="s">
        <v>387</v>
      </c>
      <c r="B13" s="140"/>
      <c r="C13" s="140"/>
      <c r="D13" s="155"/>
      <c r="E13" s="140"/>
      <c r="F13" s="155"/>
    </row>
    <row r="14" spans="1:6" ht="24.75" customHeight="1" x14ac:dyDescent="0.2">
      <c r="A14" s="71" t="s">
        <v>388</v>
      </c>
      <c r="B14" s="139">
        <v>270</v>
      </c>
      <c r="C14" s="150">
        <v>87236.3</v>
      </c>
      <c r="D14" s="150">
        <v>0</v>
      </c>
      <c r="E14" s="150">
        <v>266643.90000000002</v>
      </c>
      <c r="F14" s="150">
        <v>0</v>
      </c>
    </row>
    <row r="15" spans="1:6" ht="21.75" customHeight="1" x14ac:dyDescent="0.2">
      <c r="A15" s="70" t="s">
        <v>389</v>
      </c>
      <c r="B15" s="140"/>
      <c r="C15" s="151"/>
      <c r="D15" s="151"/>
      <c r="E15" s="151"/>
      <c r="F15" s="151"/>
    </row>
    <row r="16" spans="1:6" ht="7.5" hidden="1" customHeight="1" x14ac:dyDescent="0.2">
      <c r="A16" s="72"/>
      <c r="B16" s="72"/>
      <c r="C16" s="72"/>
      <c r="D16" s="72"/>
      <c r="E16" s="72"/>
      <c r="F16" s="72"/>
    </row>
    <row r="17" spans="1:6" x14ac:dyDescent="0.2">
      <c r="A17" s="152" t="s">
        <v>390</v>
      </c>
      <c r="B17" s="152"/>
      <c r="C17" s="152"/>
      <c r="D17" s="152"/>
      <c r="E17" s="152"/>
      <c r="F17" s="152"/>
    </row>
    <row r="18" spans="1:6" x14ac:dyDescent="0.2">
      <c r="A18" s="153" t="s">
        <v>391</v>
      </c>
      <c r="B18" s="153"/>
      <c r="C18" s="153"/>
      <c r="D18" s="153"/>
      <c r="E18" s="153"/>
      <c r="F18" s="153"/>
    </row>
    <row r="19" spans="1:6" ht="7.5" hidden="1" customHeight="1" x14ac:dyDescent="0.2">
      <c r="A19" s="73" t="s">
        <v>222</v>
      </c>
      <c r="B19" s="73" t="s">
        <v>222</v>
      </c>
      <c r="C19" s="73" t="s">
        <v>222</v>
      </c>
      <c r="D19" s="73" t="s">
        <v>222</v>
      </c>
      <c r="E19" s="73" t="s">
        <v>222</v>
      </c>
      <c r="F19" s="73" t="s">
        <v>222</v>
      </c>
    </row>
    <row r="20" spans="1:6" x14ac:dyDescent="0.2">
      <c r="A20" s="134" t="s">
        <v>298</v>
      </c>
      <c r="B20" s="134" t="s">
        <v>392</v>
      </c>
      <c r="C20" s="97" t="s">
        <v>393</v>
      </c>
      <c r="D20" s="98"/>
      <c r="E20" s="97" t="s">
        <v>394</v>
      </c>
      <c r="F20" s="98"/>
    </row>
    <row r="21" spans="1:6" x14ac:dyDescent="0.2">
      <c r="A21" s="135"/>
      <c r="B21" s="135"/>
      <c r="C21" s="137"/>
      <c r="D21" s="138"/>
      <c r="E21" s="137"/>
      <c r="F21" s="138"/>
    </row>
    <row r="22" spans="1:6" x14ac:dyDescent="0.2">
      <c r="A22" s="135"/>
      <c r="B22" s="135"/>
      <c r="C22" s="137"/>
      <c r="D22" s="138"/>
      <c r="E22" s="137"/>
      <c r="F22" s="138"/>
    </row>
    <row r="23" spans="1:6" ht="17.25" customHeight="1" x14ac:dyDescent="0.2">
      <c r="A23" s="136"/>
      <c r="B23" s="136"/>
      <c r="C23" s="99"/>
      <c r="D23" s="100"/>
      <c r="E23" s="99"/>
      <c r="F23" s="100"/>
    </row>
    <row r="24" spans="1:6" ht="15" customHeight="1" x14ac:dyDescent="0.2">
      <c r="A24" s="74" t="s">
        <v>395</v>
      </c>
      <c r="B24" s="139">
        <v>280</v>
      </c>
      <c r="C24" s="146">
        <v>43203.4</v>
      </c>
      <c r="D24" s="147"/>
      <c r="E24" s="146">
        <v>41406.5</v>
      </c>
      <c r="F24" s="147"/>
    </row>
    <row r="25" spans="1:6" ht="12" customHeight="1" x14ac:dyDescent="0.2">
      <c r="A25" s="75" t="s">
        <v>396</v>
      </c>
      <c r="B25" s="140"/>
      <c r="C25" s="148"/>
      <c r="D25" s="149"/>
      <c r="E25" s="148"/>
      <c r="F25" s="149"/>
    </row>
    <row r="26" spans="1:6" ht="13.5" customHeight="1" x14ac:dyDescent="0.2">
      <c r="A26" s="74" t="s">
        <v>397</v>
      </c>
      <c r="B26" s="139">
        <v>290</v>
      </c>
      <c r="C26" s="146">
        <v>43204.4</v>
      </c>
      <c r="D26" s="147"/>
      <c r="E26" s="146">
        <v>41407.5</v>
      </c>
      <c r="F26" s="147"/>
    </row>
    <row r="27" spans="1:6" ht="12.75" customHeight="1" x14ac:dyDescent="0.2">
      <c r="A27" s="75" t="s">
        <v>398</v>
      </c>
      <c r="B27" s="140"/>
      <c r="C27" s="148"/>
      <c r="D27" s="149"/>
      <c r="E27" s="148"/>
      <c r="F27" s="149"/>
    </row>
    <row r="28" spans="1:6" ht="23.25" customHeight="1" x14ac:dyDescent="0.2">
      <c r="A28" s="74" t="s">
        <v>399</v>
      </c>
      <c r="B28" s="139">
        <v>291</v>
      </c>
      <c r="C28" s="146">
        <v>2884.5</v>
      </c>
      <c r="D28" s="147"/>
      <c r="E28" s="146"/>
      <c r="F28" s="147"/>
    </row>
    <row r="29" spans="1:6" ht="24" customHeight="1" x14ac:dyDescent="0.2">
      <c r="A29" s="75" t="s">
        <v>400</v>
      </c>
      <c r="B29" s="140"/>
      <c r="C29" s="148"/>
      <c r="D29" s="149"/>
      <c r="E29" s="148"/>
      <c r="F29" s="149"/>
    </row>
    <row r="30" spans="1:6" ht="21.75" customHeight="1" x14ac:dyDescent="0.2">
      <c r="A30" s="76" t="s">
        <v>401</v>
      </c>
      <c r="B30" s="139">
        <v>300</v>
      </c>
      <c r="C30" s="146"/>
      <c r="D30" s="147"/>
      <c r="E30" s="146"/>
      <c r="F30" s="147"/>
    </row>
    <row r="31" spans="1:6" ht="21.75" customHeight="1" x14ac:dyDescent="0.2">
      <c r="A31" s="75" t="s">
        <v>402</v>
      </c>
      <c r="B31" s="140"/>
      <c r="C31" s="148"/>
      <c r="D31" s="149"/>
      <c r="E31" s="148"/>
      <c r="F31" s="149"/>
    </row>
    <row r="32" spans="1:6" ht="13.5" customHeight="1" x14ac:dyDescent="0.2">
      <c r="A32" s="76" t="s">
        <v>403</v>
      </c>
      <c r="B32" s="139">
        <v>310</v>
      </c>
      <c r="C32" s="146"/>
      <c r="D32" s="147"/>
      <c r="E32" s="146"/>
      <c r="F32" s="147"/>
    </row>
    <row r="33" spans="1:6" ht="14.25" customHeight="1" x14ac:dyDescent="0.2">
      <c r="A33" s="75" t="s">
        <v>404</v>
      </c>
      <c r="B33" s="140"/>
      <c r="C33" s="148"/>
      <c r="D33" s="149"/>
      <c r="E33" s="148"/>
      <c r="F33" s="149"/>
    </row>
    <row r="34" spans="1:6" ht="14.25" customHeight="1" x14ac:dyDescent="0.2">
      <c r="A34" s="76" t="s">
        <v>405</v>
      </c>
      <c r="B34" s="139">
        <v>320</v>
      </c>
      <c r="C34" s="146"/>
      <c r="D34" s="147"/>
      <c r="E34" s="146"/>
      <c r="F34" s="147"/>
    </row>
    <row r="35" spans="1:6" ht="12" customHeight="1" x14ac:dyDescent="0.2">
      <c r="A35" s="75" t="s">
        <v>406</v>
      </c>
      <c r="B35" s="140"/>
      <c r="C35" s="148"/>
      <c r="D35" s="149"/>
      <c r="E35" s="148"/>
      <c r="F35" s="149"/>
    </row>
    <row r="36" spans="1:6" ht="14.25" customHeight="1" x14ac:dyDescent="0.2">
      <c r="A36" s="74" t="s">
        <v>407</v>
      </c>
      <c r="B36" s="139">
        <v>330</v>
      </c>
      <c r="C36" s="146"/>
      <c r="D36" s="147"/>
      <c r="E36" s="146"/>
      <c r="F36" s="147"/>
    </row>
    <row r="37" spans="1:6" ht="12" customHeight="1" x14ac:dyDescent="0.2">
      <c r="A37" s="75" t="s">
        <v>408</v>
      </c>
      <c r="B37" s="140"/>
      <c r="C37" s="148"/>
      <c r="D37" s="149"/>
      <c r="E37" s="148"/>
      <c r="F37" s="149"/>
    </row>
    <row r="38" spans="1:6" ht="12.75" customHeight="1" x14ac:dyDescent="0.2">
      <c r="A38" s="74" t="s">
        <v>409</v>
      </c>
      <c r="B38" s="139">
        <v>340</v>
      </c>
      <c r="C38" s="146"/>
      <c r="D38" s="147"/>
      <c r="E38" s="146"/>
      <c r="F38" s="147"/>
    </row>
    <row r="39" spans="1:6" ht="12" customHeight="1" x14ac:dyDescent="0.2">
      <c r="A39" s="75" t="s">
        <v>410</v>
      </c>
      <c r="B39" s="140"/>
      <c r="C39" s="148"/>
      <c r="D39" s="149"/>
      <c r="E39" s="148"/>
      <c r="F39" s="149"/>
    </row>
    <row r="40" spans="1:6" ht="15" customHeight="1" x14ac:dyDescent="0.2">
      <c r="A40" s="74" t="s">
        <v>411</v>
      </c>
      <c r="B40" s="139">
        <v>350</v>
      </c>
      <c r="C40" s="146"/>
      <c r="D40" s="147"/>
      <c r="E40" s="146"/>
      <c r="F40" s="147"/>
    </row>
    <row r="41" spans="1:6" ht="9.75" customHeight="1" x14ac:dyDescent="0.2">
      <c r="A41" s="75" t="s">
        <v>412</v>
      </c>
      <c r="B41" s="140"/>
      <c r="C41" s="148"/>
      <c r="D41" s="149"/>
      <c r="E41" s="148"/>
      <c r="F41" s="149"/>
    </row>
    <row r="42" spans="1:6" ht="14.25" customHeight="1" x14ac:dyDescent="0.2">
      <c r="A42" s="74" t="s">
        <v>413</v>
      </c>
      <c r="B42" s="139">
        <v>360</v>
      </c>
      <c r="C42" s="146"/>
      <c r="D42" s="147"/>
      <c r="E42" s="146"/>
      <c r="F42" s="147"/>
    </row>
    <row r="43" spans="1:6" ht="12.75" customHeight="1" x14ac:dyDescent="0.2">
      <c r="A43" s="75" t="s">
        <v>414</v>
      </c>
      <c r="B43" s="140"/>
      <c r="C43" s="148"/>
      <c r="D43" s="149"/>
      <c r="E43" s="148"/>
      <c r="F43" s="149"/>
    </row>
    <row r="44" spans="1:6" ht="12" customHeight="1" x14ac:dyDescent="0.2">
      <c r="A44" s="74" t="s">
        <v>415</v>
      </c>
      <c r="B44" s="139">
        <v>370</v>
      </c>
      <c r="C44" s="146"/>
      <c r="D44" s="147"/>
      <c r="E44" s="146"/>
      <c r="F44" s="147"/>
    </row>
    <row r="45" spans="1:6" ht="12.75" customHeight="1" x14ac:dyDescent="0.2">
      <c r="A45" s="75" t="s">
        <v>416</v>
      </c>
      <c r="B45" s="140"/>
      <c r="C45" s="148"/>
      <c r="D45" s="149"/>
      <c r="E45" s="148"/>
      <c r="F45" s="149"/>
    </row>
    <row r="46" spans="1:6" ht="12" customHeight="1" x14ac:dyDescent="0.2">
      <c r="A46" s="74" t="s">
        <v>417</v>
      </c>
      <c r="B46" s="139">
        <v>380</v>
      </c>
      <c r="C46" s="146"/>
      <c r="D46" s="147"/>
      <c r="E46" s="146"/>
      <c r="F46" s="147"/>
    </row>
    <row r="47" spans="1:6" ht="12.75" customHeight="1" x14ac:dyDescent="0.2">
      <c r="A47" s="75" t="s">
        <v>418</v>
      </c>
      <c r="B47" s="140"/>
      <c r="C47" s="148"/>
      <c r="D47" s="149"/>
      <c r="E47" s="148"/>
      <c r="F47" s="149"/>
    </row>
    <row r="48" spans="1:6" ht="12.75" customHeight="1" x14ac:dyDescent="0.2">
      <c r="A48" s="74" t="s">
        <v>419</v>
      </c>
      <c r="B48" s="139">
        <v>390</v>
      </c>
      <c r="C48" s="146">
        <v>159510.39999999999</v>
      </c>
      <c r="D48" s="147"/>
      <c r="E48" s="146">
        <v>197638.5</v>
      </c>
      <c r="F48" s="147"/>
    </row>
    <row r="49" spans="1:6" ht="10.5" customHeight="1" x14ac:dyDescent="0.2">
      <c r="A49" s="75" t="s">
        <v>420</v>
      </c>
      <c r="B49" s="140"/>
      <c r="C49" s="148"/>
      <c r="D49" s="149"/>
      <c r="E49" s="148"/>
      <c r="F49" s="149"/>
    </row>
    <row r="50" spans="1:6" ht="12.75" customHeight="1" x14ac:dyDescent="0.2">
      <c r="A50" s="74" t="s">
        <v>421</v>
      </c>
      <c r="B50" s="139">
        <v>400</v>
      </c>
      <c r="C50" s="146">
        <v>46359.4</v>
      </c>
      <c r="D50" s="147"/>
      <c r="E50" s="146">
        <v>53292</v>
      </c>
      <c r="F50" s="147"/>
    </row>
    <row r="51" spans="1:6" ht="12.75" customHeight="1" x14ac:dyDescent="0.2">
      <c r="A51" s="75" t="s">
        <v>422</v>
      </c>
      <c r="B51" s="140"/>
      <c r="C51" s="148"/>
      <c r="D51" s="149"/>
      <c r="E51" s="148"/>
      <c r="F51" s="149"/>
    </row>
    <row r="52" spans="1:6" ht="15.75" customHeight="1" x14ac:dyDescent="0.2">
      <c r="A52" s="74" t="s">
        <v>423</v>
      </c>
      <c r="B52" s="139">
        <v>410</v>
      </c>
      <c r="C52" s="146">
        <v>30337.7</v>
      </c>
      <c r="D52" s="147"/>
      <c r="E52" s="146">
        <v>32735.3</v>
      </c>
      <c r="F52" s="147"/>
    </row>
    <row r="53" spans="1:6" ht="21" customHeight="1" x14ac:dyDescent="0.2">
      <c r="A53" s="75" t="s">
        <v>424</v>
      </c>
      <c r="B53" s="140"/>
      <c r="C53" s="148"/>
      <c r="D53" s="149"/>
      <c r="E53" s="148"/>
      <c r="F53" s="149"/>
    </row>
    <row r="54" spans="1:6" ht="24" customHeight="1" x14ac:dyDescent="0.2">
      <c r="A54" s="74" t="s">
        <v>425</v>
      </c>
      <c r="B54" s="139">
        <v>420</v>
      </c>
      <c r="C54" s="146">
        <v>34672.6</v>
      </c>
      <c r="D54" s="147"/>
      <c r="E54" s="146">
        <v>37448.5</v>
      </c>
      <c r="F54" s="147"/>
    </row>
    <row r="55" spans="1:6" ht="21" customHeight="1" x14ac:dyDescent="0.2">
      <c r="A55" s="75" t="s">
        <v>426</v>
      </c>
      <c r="B55" s="140"/>
      <c r="C55" s="148"/>
      <c r="D55" s="149"/>
      <c r="E55" s="148"/>
      <c r="F55" s="149"/>
    </row>
    <row r="56" spans="1:6" ht="15.75" customHeight="1" x14ac:dyDescent="0.2">
      <c r="A56" s="74" t="s">
        <v>427</v>
      </c>
      <c r="B56" s="139">
        <v>430</v>
      </c>
      <c r="C56" s="146">
        <v>10834.9</v>
      </c>
      <c r="D56" s="147"/>
      <c r="E56" s="146">
        <v>12560.1</v>
      </c>
      <c r="F56" s="147"/>
    </row>
    <row r="57" spans="1:6" ht="14.25" customHeight="1" x14ac:dyDescent="0.2">
      <c r="A57" s="75" t="s">
        <v>428</v>
      </c>
      <c r="B57" s="140"/>
      <c r="C57" s="148"/>
      <c r="D57" s="149"/>
      <c r="E57" s="148"/>
      <c r="F57" s="149"/>
    </row>
    <row r="58" spans="1:6" ht="13.5" customHeight="1" x14ac:dyDescent="0.2">
      <c r="A58" s="74" t="s">
        <v>429</v>
      </c>
      <c r="B58" s="139">
        <v>440</v>
      </c>
      <c r="C58" s="146">
        <v>98842.3</v>
      </c>
      <c r="D58" s="147"/>
      <c r="E58" s="146">
        <v>111793.4</v>
      </c>
      <c r="F58" s="147"/>
    </row>
    <row r="59" spans="1:6" ht="12.75" customHeight="1" x14ac:dyDescent="0.2">
      <c r="A59" s="75" t="s">
        <v>430</v>
      </c>
      <c r="B59" s="140"/>
      <c r="C59" s="148"/>
      <c r="D59" s="149"/>
      <c r="E59" s="148"/>
      <c r="F59" s="149"/>
    </row>
    <row r="60" spans="1:6" ht="15" customHeight="1" x14ac:dyDescent="0.2">
      <c r="A60" s="74" t="s">
        <v>431</v>
      </c>
      <c r="B60" s="139">
        <v>450</v>
      </c>
      <c r="C60" s="146"/>
      <c r="D60" s="147"/>
      <c r="E60" s="146"/>
      <c r="F60" s="147"/>
    </row>
    <row r="61" spans="1:6" ht="12" customHeight="1" x14ac:dyDescent="0.2">
      <c r="A61" s="75" t="s">
        <v>432</v>
      </c>
      <c r="B61" s="140"/>
      <c r="C61" s="148"/>
      <c r="D61" s="149"/>
      <c r="E61" s="148"/>
      <c r="F61" s="149"/>
    </row>
    <row r="62" spans="1:6" ht="14.25" customHeight="1" x14ac:dyDescent="0.2">
      <c r="A62" s="74" t="s">
        <v>433</v>
      </c>
      <c r="B62" s="139">
        <v>460</v>
      </c>
      <c r="C62" s="146">
        <v>940920.7</v>
      </c>
      <c r="D62" s="147"/>
      <c r="E62" s="146">
        <v>1196815</v>
      </c>
      <c r="F62" s="147"/>
    </row>
    <row r="63" spans="1:6" ht="12.75" customHeight="1" x14ac:dyDescent="0.2">
      <c r="A63" s="75" t="s">
        <v>434</v>
      </c>
      <c r="B63" s="140"/>
      <c r="C63" s="148"/>
      <c r="D63" s="149"/>
      <c r="E63" s="148"/>
      <c r="F63" s="149"/>
    </row>
    <row r="64" spans="1:6" ht="21" customHeight="1" x14ac:dyDescent="0.2">
      <c r="A64" s="74" t="s">
        <v>435</v>
      </c>
      <c r="B64" s="139">
        <v>470</v>
      </c>
      <c r="C64" s="146"/>
      <c r="D64" s="147"/>
      <c r="E64" s="146"/>
      <c r="F64" s="147"/>
    </row>
    <row r="65" spans="1:6" ht="14.25" customHeight="1" x14ac:dyDescent="0.2">
      <c r="A65" s="75" t="s">
        <v>436</v>
      </c>
      <c r="B65" s="140"/>
      <c r="C65" s="148"/>
      <c r="D65" s="149"/>
      <c r="E65" s="148"/>
      <c r="F65" s="149"/>
    </row>
    <row r="66" spans="1:6" ht="27" customHeight="1" x14ac:dyDescent="0.2">
      <c r="A66" s="74" t="s">
        <v>437</v>
      </c>
      <c r="B66" s="139">
        <v>480</v>
      </c>
      <c r="C66" s="141">
        <f>C24+C28+C48+C50+C52+C54+C56+C58+C62+C64</f>
        <v>1367565.9</v>
      </c>
      <c r="D66" s="142"/>
      <c r="E66" s="141">
        <f>E24+E28+E48+E50+E52+E54+E56+E58+E62+E64</f>
        <v>1683689.2999999998</v>
      </c>
      <c r="F66" s="142"/>
    </row>
    <row r="67" spans="1:6" ht="23.25" customHeight="1" x14ac:dyDescent="0.2">
      <c r="A67" s="75" t="s">
        <v>438</v>
      </c>
      <c r="B67" s="140"/>
      <c r="C67" s="143"/>
      <c r="D67" s="144"/>
      <c r="E67" s="143"/>
      <c r="F67" s="144"/>
    </row>
    <row r="68" spans="1:6" x14ac:dyDescent="0.2">
      <c r="A68" s="49"/>
      <c r="B68" s="49"/>
      <c r="C68" s="49"/>
      <c r="D68" s="49"/>
      <c r="E68" s="49"/>
      <c r="F68" s="49"/>
    </row>
    <row r="69" spans="1:6" x14ac:dyDescent="0.2">
      <c r="A69" s="66" t="s">
        <v>439</v>
      </c>
      <c r="B69" s="49"/>
      <c r="C69" s="49"/>
      <c r="D69" s="49"/>
      <c r="E69" s="49"/>
      <c r="F69" s="49"/>
    </row>
    <row r="70" spans="1:6" x14ac:dyDescent="0.2">
      <c r="A70" s="66" t="s">
        <v>440</v>
      </c>
      <c r="B70" s="145" t="s">
        <v>441</v>
      </c>
      <c r="C70" s="145"/>
      <c r="D70" s="145"/>
      <c r="E70" s="49"/>
      <c r="F70" s="49"/>
    </row>
    <row r="71" spans="1:6" x14ac:dyDescent="0.2">
      <c r="A71" s="49"/>
      <c r="B71" s="49"/>
      <c r="C71" s="49"/>
      <c r="D71" s="49"/>
      <c r="E71" s="49"/>
      <c r="F71" s="49"/>
    </row>
    <row r="72" spans="1:6" x14ac:dyDescent="0.2">
      <c r="A72" s="66" t="s">
        <v>442</v>
      </c>
      <c r="B72" s="49"/>
      <c r="C72" s="49"/>
      <c r="D72" s="49"/>
      <c r="E72" s="49"/>
      <c r="F72" s="49"/>
    </row>
    <row r="73" spans="1:6" x14ac:dyDescent="0.2">
      <c r="A73" s="66" t="s">
        <v>443</v>
      </c>
      <c r="B73" s="145" t="s">
        <v>444</v>
      </c>
      <c r="C73" s="145"/>
      <c r="D73" s="145"/>
      <c r="E73" s="49"/>
      <c r="F73" s="49"/>
    </row>
  </sheetData>
  <mergeCells count="98">
    <mergeCell ref="A1:A4"/>
    <mergeCell ref="B1:B8"/>
    <mergeCell ref="C1:D1"/>
    <mergeCell ref="E1:F2"/>
    <mergeCell ref="C2:D2"/>
    <mergeCell ref="C3:D3"/>
    <mergeCell ref="E3:F4"/>
    <mergeCell ref="C4:D4"/>
    <mergeCell ref="A5:A8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B24:B25"/>
    <mergeCell ref="C24:D25"/>
    <mergeCell ref="E24:F25"/>
    <mergeCell ref="B14:B15"/>
    <mergeCell ref="C14:C15"/>
    <mergeCell ref="D14:D15"/>
    <mergeCell ref="E14:E15"/>
    <mergeCell ref="F14:F15"/>
    <mergeCell ref="A17:F17"/>
    <mergeCell ref="A18:F18"/>
    <mergeCell ref="A20:A23"/>
    <mergeCell ref="B20:B23"/>
    <mergeCell ref="C20:D23"/>
    <mergeCell ref="E20:F23"/>
    <mergeCell ref="B26:B27"/>
    <mergeCell ref="C26:D27"/>
    <mergeCell ref="E26:F27"/>
    <mergeCell ref="B28:B29"/>
    <mergeCell ref="C28:D29"/>
    <mergeCell ref="E28:F29"/>
    <mergeCell ref="B30:B31"/>
    <mergeCell ref="C30:D31"/>
    <mergeCell ref="E30:F31"/>
    <mergeCell ref="B32:B33"/>
    <mergeCell ref="C32:D33"/>
    <mergeCell ref="E32:F33"/>
    <mergeCell ref="B34:B35"/>
    <mergeCell ref="C34:D35"/>
    <mergeCell ref="E34:F35"/>
    <mergeCell ref="B36:B37"/>
    <mergeCell ref="C36:D37"/>
    <mergeCell ref="E36:F37"/>
    <mergeCell ref="B38:B39"/>
    <mergeCell ref="C38:D39"/>
    <mergeCell ref="E38:F39"/>
    <mergeCell ref="B40:B41"/>
    <mergeCell ref="C40:D41"/>
    <mergeCell ref="E40:F41"/>
    <mergeCell ref="B42:B43"/>
    <mergeCell ref="C42:D43"/>
    <mergeCell ref="E42:F43"/>
    <mergeCell ref="B44:B45"/>
    <mergeCell ref="C44:D45"/>
    <mergeCell ref="E44:F45"/>
    <mergeCell ref="B46:B47"/>
    <mergeCell ref="C46:D47"/>
    <mergeCell ref="E46:F47"/>
    <mergeCell ref="B48:B49"/>
    <mergeCell ref="C48:D49"/>
    <mergeCell ref="E48:F49"/>
    <mergeCell ref="B50:B51"/>
    <mergeCell ref="C50:D51"/>
    <mergeCell ref="E50:F51"/>
    <mergeCell ref="B52:B53"/>
    <mergeCell ref="C52:D53"/>
    <mergeCell ref="E52:F53"/>
    <mergeCell ref="B54:B55"/>
    <mergeCell ref="C54:D55"/>
    <mergeCell ref="E54:F55"/>
    <mergeCell ref="B56:B57"/>
    <mergeCell ref="C56:D57"/>
    <mergeCell ref="E56:F57"/>
    <mergeCell ref="B58:B59"/>
    <mergeCell ref="C58:D59"/>
    <mergeCell ref="E58:F59"/>
    <mergeCell ref="B60:B61"/>
    <mergeCell ref="C60:D61"/>
    <mergeCell ref="E60:F61"/>
    <mergeCell ref="B62:B63"/>
    <mergeCell ref="C62:D63"/>
    <mergeCell ref="E62:F63"/>
    <mergeCell ref="B64:B65"/>
    <mergeCell ref="C64:D65"/>
    <mergeCell ref="E64:F65"/>
    <mergeCell ref="B66:B67"/>
    <mergeCell ref="C66:D67"/>
    <mergeCell ref="E66:F67"/>
    <mergeCell ref="B70:D70"/>
    <mergeCell ref="B73:D73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list01</vt:lpstr>
      <vt:lpstr>list02</vt:lpstr>
      <vt:lpstr>Титул</vt:lpstr>
      <vt:lpstr>фин</vt:lpstr>
      <vt:lpstr>ф.2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Shy</cp:lastModifiedBy>
  <cp:lastPrinted>2017-04-24T10:01:37Z</cp:lastPrinted>
  <dcterms:created xsi:type="dcterms:W3CDTF">2008-03-03T23:56:31Z</dcterms:created>
  <dcterms:modified xsi:type="dcterms:W3CDTF">2017-04-27T18:06:37Z</dcterms:modified>
</cp:coreProperties>
</file>